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54" firstSheet="2" activeTab="5"/>
  </bookViews>
  <sheets>
    <sheet name="Pakiet 1. Sprzęt kuch.elekt " sheetId="18" r:id="rId1"/>
    <sheet name="Pakiet 2.Sprzęt kuch.drobny" sheetId="7" r:id="rId2"/>
    <sheet name="Pakiet 3.Kuch.-jednoraz.zastaw." sheetId="4" r:id="rId3"/>
    <sheet name="Pakiet 4. Prof sprzęt kuch." sheetId="19" r:id="rId4"/>
    <sheet name="Pakiet 5. Zmywarka gastrono" sheetId="20" r:id="rId5"/>
    <sheet name="Pakiet 6. Piec konwekc-paro" sheetId="21" r:id="rId6"/>
    <sheet name="Pakiet 7. Kostkarka do lodu" sheetId="15" r:id="rId7"/>
  </sheets>
  <definedNames>
    <definedName name="_xlnm.Print_Area" localSheetId="1">'Pakiet 2.Sprzęt kuch.drobny'!$A$1:$H$23</definedName>
    <definedName name="_xlnm.Print_Area" localSheetId="2">'Pakiet 3.Kuch.-jednoraz.zastaw.'!$A$1:$H$60</definedName>
    <definedName name="_xlnm.Print_Area" localSheetId="4">'Pakiet 5. Zmywarka gastrono'!$A$1:$J$7</definedName>
    <definedName name="_xlnm.Print_Area" localSheetId="5">'Pakiet 6. Piec konwekc-paro'!$A$1:$J$10</definedName>
    <definedName name="_xlnm.Print_Area" localSheetId="6">'Pakiet 7. Kostkarka do lodu'!$A$1:$J$7</definedName>
  </definedNames>
  <calcPr calcId="125725"/>
</workbook>
</file>

<file path=xl/calcChain.xml><?xml version="1.0" encoding="utf-8"?>
<calcChain xmlns="http://schemas.openxmlformats.org/spreadsheetml/2006/main">
  <c r="F10" i="18"/>
  <c r="G10" i="19"/>
  <c r="F10"/>
  <c r="G25" i="4"/>
  <c r="G48"/>
  <c r="F60"/>
  <c r="G23" i="7"/>
  <c r="F23"/>
  <c r="G10" i="18"/>
  <c r="F9" i="21"/>
  <c r="F6" i="20"/>
  <c r="G60" i="4" l="1"/>
  <c r="I9" i="21"/>
  <c r="I6" i="20"/>
  <c r="I7" i="18" l="1"/>
  <c r="F6" i="15" l="1"/>
  <c r="I6" l="1"/>
  <c r="G10" i="4" l="1"/>
  <c r="G7"/>
  <c r="F7" s="1"/>
  <c r="F10"/>
  <c r="G24"/>
  <c r="F24" s="1"/>
  <c r="G23"/>
  <c r="F23" s="1"/>
  <c r="G22"/>
  <c r="F22" s="1"/>
  <c r="G21"/>
  <c r="F21" s="1"/>
  <c r="G20"/>
  <c r="F20" s="1"/>
  <c r="G19"/>
  <c r="F19" s="1"/>
  <c r="G18"/>
  <c r="F18" s="1"/>
  <c r="G17"/>
  <c r="F17" s="1"/>
  <c r="G16"/>
  <c r="F16" s="1"/>
  <c r="G15"/>
  <c r="F15" s="1"/>
  <c r="G11"/>
  <c r="F11" s="1"/>
  <c r="G13"/>
  <c r="F13" s="1"/>
  <c r="G14"/>
  <c r="F14" s="1"/>
  <c r="G8"/>
  <c r="F8" s="1"/>
  <c r="G9"/>
  <c r="F9" s="1"/>
  <c r="G12"/>
  <c r="F12" s="1"/>
  <c r="J60"/>
  <c r="I60"/>
  <c r="G6"/>
</calcChain>
</file>

<file path=xl/sharedStrings.xml><?xml version="1.0" encoding="utf-8"?>
<sst xmlns="http://schemas.openxmlformats.org/spreadsheetml/2006/main" count="271" uniqueCount="135">
  <si>
    <t>I.</t>
  </si>
  <si>
    <t>I / A</t>
  </si>
  <si>
    <t>I / B</t>
  </si>
  <si>
    <t>L.p.</t>
  </si>
  <si>
    <t>Nazwa materiału</t>
  </si>
  <si>
    <t>J.m</t>
  </si>
  <si>
    <t>Cena jednost</t>
  </si>
  <si>
    <t>Wartość brutto</t>
  </si>
  <si>
    <t>szt.</t>
  </si>
  <si>
    <t>szt</t>
  </si>
  <si>
    <t>op.</t>
  </si>
  <si>
    <t>Talerz głęboki (flaczarka) poj. 500ml. jednorazowy (po 100 szt.)</t>
  </si>
  <si>
    <t>Serwetki papierowe różne kolorowe (w tym świąteczne) (po 20 szt.)</t>
  </si>
  <si>
    <t>Łyżka stołowa SN stalowa</t>
  </si>
  <si>
    <t>VAT 22%</t>
  </si>
  <si>
    <t>EURO = 3.8771</t>
  </si>
  <si>
    <t>Noże plastikowe jednorazowe (po 100 szt.)</t>
  </si>
  <si>
    <t>Łyżki plastikowe jednorazowe (po 100 szt.)</t>
  </si>
  <si>
    <t>Widelec plastikowy jednorazowy (po 100 szt.)</t>
  </si>
  <si>
    <t>Załącznik nr 1</t>
  </si>
  <si>
    <t>UWAGI</t>
  </si>
  <si>
    <t>Czajnik aluminiowy poj. 7 - 10 L</t>
  </si>
  <si>
    <t>Pojemnik termoizolacyjny styropianowy jednorazowy na zupę z wieczkiem plastikowym poj. 0,4/0,5 L</t>
  </si>
  <si>
    <t xml:space="preserve">Pojemnik termoizolacyjny styropianowy obiadowy jednorazowy trójdzielny z pokrywką połączoną na stałe z pojemnikiem </t>
  </si>
  <si>
    <t>Serwetki papierowe gastronomiczne białe (po 100 szt.)</t>
  </si>
  <si>
    <t>Łyżeczka do herbaty stalowa SN</t>
  </si>
  <si>
    <t>Nóz stołowy stalowy SN</t>
  </si>
  <si>
    <t>Widelec stołowy stalowy SN</t>
  </si>
  <si>
    <t>Sprzęt jednorazowy</t>
  </si>
  <si>
    <t>Zastawa stołowa</t>
  </si>
  <si>
    <t>Załącznik nr 2</t>
  </si>
  <si>
    <t>Wartość netto</t>
  </si>
  <si>
    <t>Deska do krojenia z polietylenu biała 30x22cm grubość ok. 1 cm</t>
  </si>
  <si>
    <t>Dzbanek szklany do soku 2 L</t>
  </si>
  <si>
    <t>Łyżeczka plastikowa jednorazowa (po 100 szt.)</t>
  </si>
  <si>
    <t>Chochelka stal nierdzewna 120ml, konstrukcji jednorodnej (bez spawów i połączeń)</t>
  </si>
  <si>
    <t>Rózga stalowa ze stali nierdzewnej dł. ok. 50cm</t>
  </si>
  <si>
    <t>Przyprawnik 4 elementowy ze stali nierdzewnej</t>
  </si>
  <si>
    <t xml:space="preserve">Dzbanek ze stali nierdzewnej z pokrywką 2L </t>
  </si>
  <si>
    <t xml:space="preserve">Dzbanek plastykowy poliwęglanowy z pokrywą 2 - 3 L </t>
  </si>
  <si>
    <t>Patelnia ze stali nierdzewnej pojemność około 4L</t>
  </si>
  <si>
    <t>Pojemnik plastykowy o zwiększonej odporności pojemnośc 40L</t>
  </si>
  <si>
    <t>Kubki plastikowe jednorazowe do napojów zimnych poj. 500 ml. (po 75 szt.)</t>
  </si>
  <si>
    <t>Termos z pokrywką 2,5 L bezkapkowy</t>
  </si>
  <si>
    <t>Wyposażenie kuchenne</t>
  </si>
  <si>
    <t>Deska do krojenia z polietylenu biała 60x45cm grubość ok. 1 cm</t>
  </si>
  <si>
    <t>Garnek z pokrywą ze stali nierdzewnej o pojemności 6L</t>
  </si>
  <si>
    <t>Opryskiwacz ciśnieniowy</t>
  </si>
  <si>
    <t>Pojemnik na mięso z pokrywą biały 40L - 50 L</t>
  </si>
  <si>
    <t>Stojak na deski STALGAST</t>
  </si>
  <si>
    <t>Termometr ze stali nierdzewnej kom. w etui temp. -100 C do 1000 C</t>
  </si>
  <si>
    <t xml:space="preserve">Pojemnik na odpady kuchenne na kółkach z tworzywa z pokrywą 80 L kolor zielony </t>
  </si>
  <si>
    <t>Wiadro kuchenne z tworzywa sztucznego z przykrywą 10 L kolory zgodne z HACCP</t>
  </si>
  <si>
    <t>poz.1-18 ujęto w przetarg</t>
  </si>
  <si>
    <t>kg</t>
  </si>
  <si>
    <t>Cena jednost netto</t>
  </si>
  <si>
    <t>Nazwa Materiału</t>
  </si>
  <si>
    <t>J.m.</t>
  </si>
  <si>
    <t>Cena jednostkowa netto</t>
  </si>
  <si>
    <t>Wartość całkowita brutto</t>
  </si>
  <si>
    <t>Uwagi</t>
  </si>
  <si>
    <t>Papier pakowy biały w arkuszach,wymiar arkusza: 70cm x 100cm</t>
  </si>
  <si>
    <t>Pojemnik okrągły, jednorazowy, przeźroczysty z pokrywką na surówki 300 ml</t>
  </si>
  <si>
    <t>Torebka papierowa szara 1 kg</t>
  </si>
  <si>
    <t>Torebka papierowa szara 2 kg</t>
  </si>
  <si>
    <t>Woreczki jednorazowe foliowe wym. ok.18/4x35     (szerokość torby 18 cm, głębokość zakładki 4 cm, wysokość torby 35 cm) pakowane po 1000 szt.</t>
  </si>
  <si>
    <t>Deska do krojenia z polietylenu czerwona 60x45cm grubość ok. 1 cm</t>
  </si>
  <si>
    <t>Pojemnik termoizolacyjny styropianowy jednorazowy na zupę z wieczkiem plastikowym poj. 0,65/ 0,75 L</t>
  </si>
  <si>
    <t xml:space="preserve">Pakiet 2 - Dostawa drobnego sprzętu i wyposażenia kuchennego </t>
  </si>
  <si>
    <t>Pakiet 3 - Dostawa  sprzetu jednorazowego i zastawy stolowej oraz drobnych akcesoriów  kuchennych</t>
  </si>
  <si>
    <t>Pakiet 4 Dostawa profesjonalnego sprzętu kuchennego</t>
  </si>
  <si>
    <t>wymiana zużytego sprzętu</t>
  </si>
  <si>
    <r>
      <t xml:space="preserve">RAZEM </t>
    </r>
    <r>
      <rPr>
        <sz val="12"/>
        <rFont val="Arial CE"/>
        <charset val="238"/>
      </rPr>
      <t>netto</t>
    </r>
    <r>
      <rPr>
        <b/>
        <sz val="12"/>
        <rFont val="Arial CE"/>
        <charset val="238"/>
      </rPr>
      <t xml:space="preserve"> brutto:</t>
    </r>
  </si>
  <si>
    <t>Załącznik nr 5</t>
  </si>
  <si>
    <t>Nazwa modelu, producent</t>
  </si>
  <si>
    <t>Załącznik nr 6</t>
  </si>
  <si>
    <t>Pakiet 1 - Dostawa sprzętu kuchennego (elektrycznego)</t>
  </si>
  <si>
    <t>Dzbanek stalowy do mleka 2L</t>
  </si>
  <si>
    <t xml:space="preserve">Nóż - wydrążacz do jabłek </t>
  </si>
  <si>
    <t>Obieraczka do warzyw</t>
  </si>
  <si>
    <t>Sitko do rozdrabniania warzyw (do sałatek)</t>
  </si>
  <si>
    <t>Szufelka stalowa 650 ml</t>
  </si>
  <si>
    <t>Pojemnik jednorazowy na surówki 300ml z pokrywą okrągłą</t>
  </si>
  <si>
    <t>Pakiet 7 - Dostawa kostkarki do lodu</t>
  </si>
  <si>
    <t>Pakiet 6 - Dostawa pieca konwekcyjno-parowego</t>
  </si>
  <si>
    <t>Załącznik nr 7</t>
  </si>
  <si>
    <t>Pakiet 5 - Dostawa zmywarki gastronomicznej</t>
  </si>
  <si>
    <t>Cena jednost.</t>
  </si>
  <si>
    <r>
      <t xml:space="preserve">RAZEM </t>
    </r>
    <r>
      <rPr>
        <sz val="12"/>
        <rFont val="Times New Roman"/>
        <family val="1"/>
        <charset val="238"/>
      </rPr>
      <t>netto</t>
    </r>
    <r>
      <rPr>
        <b/>
        <sz val="12"/>
        <rFont val="Times New Roman"/>
        <family val="1"/>
        <charset val="238"/>
      </rPr>
      <t xml:space="preserve"> brutto:</t>
    </r>
  </si>
  <si>
    <r>
      <rPr>
        <b/>
        <u/>
        <sz val="12"/>
        <rFont val="Times New Roman"/>
        <family val="1"/>
        <charset val="238"/>
      </rPr>
      <t>FUNKCJE I SYSTEMY</t>
    </r>
    <r>
      <rPr>
        <sz val="12"/>
        <rFont val="Times New Roman"/>
        <family val="1"/>
        <charset val="238"/>
      </rPr>
      <t xml:space="preserve">
• Autorewers (automatyczna zmiana kierunku pracy wentylatora) pozwalająca
na równomierne opiekanie
• Automatyczne, równoległe sterowanie temperaturą w komorze i wnętrzu
potrawy, system DELTA T
• Automatycznie regulowane skraplanie pary
• Autoklima – kontrola wilgotności w komorze pieca
• Nawilżanie ręczne
• Automatyczna kondensacja pary
• Automatyczne lub ręczne nagrzewanie komory
• Fast dry – przyspieszone osuszanie komory
• Pre Heating – nagrzewanie komory przed rozpoczęciem gotowania
• Możliwość zaprogramowania gotowania z opóźnieniem
• 2 prędkości wentylatora, zmniejszona prędkość powoduje zmniejszenie
mocy grzania
• Sonda 3 punktowa                                                                                                                                                                  </t>
    </r>
    <r>
      <rPr>
        <b/>
        <u/>
        <sz val="12"/>
        <rFont val="Times New Roman"/>
        <family val="1"/>
        <charset val="238"/>
      </rPr>
      <t>OSZCZĘDNOŚĆ ENERGII</t>
    </r>
    <r>
      <rPr>
        <sz val="12"/>
        <rFont val="Times New Roman"/>
        <family val="1"/>
        <charset val="238"/>
      </rPr>
      <t xml:space="preserve">
Piec powinien byc wyposażony w systemy oszczędności wody i energii oraz zmniejszający szkodliwe emisje (np. ECOSPED, ECOVAPOR, TURBOVAPOR, GRENN FINE TUNING)</t>
    </r>
  </si>
  <si>
    <r>
      <t>BUDOWA</t>
    </r>
    <r>
      <rPr>
        <sz val="12"/>
        <rFont val="Times New Roman"/>
        <family val="1"/>
        <charset val="238"/>
      </rPr>
      <t xml:space="preserve">                                                                   Idealnie gładka, szczelna komora                                  Drzwi z podwójną hartowaną szybą, komorą powietrzną i wewnętrzną szybą odbijającą ciepło zmniejszającą emisję ciepła w stronę operatora i podnoszącą wydajność urzadzenia,                                 Składana szyba wewnętrzna umożliwiająca łatwe czyszczenie,                                                               Uchwyt montowany z prawej lub lewej strony,               Regulowany zawias zapewniający optymalne uszczelnienie (współczynnik szczelności min. IPX5),                                                            Oswietlenie,                                                          Wymiary w mm: 500/550 x 800/850 x 970/1000 (h)
pojemność komory : 10x GN 1/1
moc (W): 15000/ 16000
napięcie (V): 400
waga w kg: 85/100
</t>
    </r>
  </si>
  <si>
    <t xml:space="preserve">Kostkarka do lodu o wydajności od 35/ 45 kg / dobę, w obudowie ze stali nierdzewnej wraz z zmiękczaczem wody dostosowanym do parametrów kostkarki z montażem i uruchomieniem u Zamawiającego. 
Pozostałe parametry kostkarki:
wymiary maksymalne: wys. 850mm, szer. 560mm, gł. 550mm
- pojemność komory na lód ok. 18/ 20 kg lodu, z możliwością regulacji grubości kostek,                         - system chłodzenia powietrzem lub opcjonalnie wodą (należy dobrać optymalnie do pomieszczenia u Zamawiającego po przez dokonanie wizji lokalnej,                                                                                                                                                                                                         - zużycie wody do 3L /kg 
- masa 45- 50kg 
- zasilana napięciem 230/250V, 50 Hz
</t>
  </si>
  <si>
    <r>
      <rPr>
        <b/>
        <u/>
        <sz val="12"/>
        <rFont val="Times New Roman"/>
        <family val="1"/>
        <charset val="238"/>
      </rPr>
      <t xml:space="preserve">Kuchenka mikrofalowa wolnostojąca                                               </t>
    </r>
    <r>
      <rPr>
        <b/>
        <sz val="12"/>
        <rFont val="Times New Roman"/>
        <family val="1"/>
        <charset val="238"/>
      </rPr>
      <t xml:space="preserve"> - </t>
    </r>
    <r>
      <rPr>
        <sz val="12"/>
        <rFont val="Times New Roman"/>
        <family val="1"/>
        <charset val="238"/>
      </rPr>
      <t xml:space="preserve">o pojemności nie mniej niż 18l, nie więcej niż 22l, moc fal elektromagnetycznych (mikrofale) nie mniej niż 800W, z systemem Intellowave lub podobnym powodującym równomierny rozkład temperatury wewnątrz nagrzewanej potrawy, sterowana mechanicznie lub elektro-mechaniczne z funkcją rozmrażania bez funkcji grill </t>
    </r>
  </si>
  <si>
    <r>
      <rPr>
        <b/>
        <u/>
        <sz val="12"/>
        <rFont val="Times New Roman"/>
        <family val="1"/>
        <charset val="238"/>
      </rPr>
      <t>Czajnik elektryczny bezprzewodowy</t>
    </r>
    <r>
      <rPr>
        <sz val="12"/>
        <rFont val="Times New Roman"/>
        <family val="1"/>
        <charset val="238"/>
      </rPr>
      <t xml:space="preserve">                                                  - element grzejny - płytka grzejna z automatycznym zabezpieczeniem przed gotowaniem na ,,sucho" - bez wody i przed przegrzaniem o poj. min 1,7 - 2,2l              </t>
    </r>
    <r>
      <rPr>
        <b/>
        <sz val="12"/>
        <rFont val="Times New Roman"/>
        <family val="1"/>
        <charset val="238"/>
      </rPr>
      <t>z wodowskazem, o mocy 2000 - 2400 W                                                                          W wykonaniu ze stali nierdzewnej lub wysokiej jakości tworzywa, które pod wpływem temperatury nie wydziela żadnych zapachów powdujacych nieprzyjemny smak wody.</t>
    </r>
  </si>
  <si>
    <r>
      <rPr>
        <b/>
        <u/>
        <sz val="12"/>
        <rFont val="Times New Roman"/>
        <family val="1"/>
        <charset val="238"/>
      </rPr>
      <t>Mikser ręczny gastronomiczny - blender</t>
    </r>
    <r>
      <rPr>
        <b/>
        <sz val="12"/>
        <rFont val="Times New Roman"/>
        <family val="1"/>
        <charset val="238"/>
      </rPr>
      <t xml:space="preserve">                                           </t>
    </r>
    <r>
      <rPr>
        <sz val="12"/>
        <rFont val="Times New Roman"/>
        <family val="1"/>
        <charset val="238"/>
      </rPr>
      <t>typu np.: STALGAST WARING 158mm</t>
    </r>
    <r>
      <rPr>
        <b/>
        <sz val="12"/>
        <rFont val="Times New Roman"/>
        <family val="1"/>
        <charset val="238"/>
      </rPr>
      <t xml:space="preserve">, </t>
    </r>
    <r>
      <rPr>
        <sz val="12"/>
        <rFont val="Times New Roman"/>
        <family val="1"/>
        <charset val="238"/>
      </rPr>
      <t>do mieszania w naczyniach o pojemności maksymalnej do 10l,  przeznaczony do pracy ciągłej, ramię stałe o dlugości ramienia min. 155/160mm, predkość obrotowa 15500/20500 obr./min.</t>
    </r>
  </si>
  <si>
    <r>
      <rPr>
        <b/>
        <u/>
        <sz val="12"/>
        <rFont val="Times New Roman"/>
        <family val="1"/>
        <charset val="238"/>
      </rPr>
      <t xml:space="preserve">Płyta ceramiczna, grzewcza - elektryczna </t>
    </r>
    <r>
      <rPr>
        <b/>
        <sz val="12"/>
        <rFont val="Times New Roman"/>
        <family val="1"/>
        <charset val="238"/>
      </rPr>
      <t xml:space="preserve">                                                                  </t>
    </r>
    <r>
      <rPr>
        <sz val="12"/>
        <rFont val="Times New Roman"/>
        <family val="1"/>
        <charset val="238"/>
      </rPr>
      <t xml:space="preserve">z czterma polami grzejnymi                                                               Wymiary (szer. x wys. x gł.)   50/60 x 50/60 cm
Barwa płyty grzewczej   czarny
Moc przyłączeniowa  6/7 kW
Napięcie zasilania  230V, opcjonalnie 400V
Punkty grzewcze   4 pola ceramiczne
Kontrola płyty grzewczej  elektroniczne - dotykowe (sensorowe) na płycie grzewczej
Wykonanie płyty grzewczej  ceramiczne - z ramką lub bez ramki
Dodatkowe opcje  brak
</t>
    </r>
  </si>
  <si>
    <t>Planowana ilość na 2016</t>
  </si>
  <si>
    <r>
      <t xml:space="preserve"> Całkowita wartość </t>
    </r>
    <r>
      <rPr>
        <sz val="12"/>
        <rFont val="Arial CE"/>
        <charset val="238"/>
      </rPr>
      <t xml:space="preserve"> netto/ </t>
    </r>
    <r>
      <rPr>
        <b/>
        <sz val="12"/>
        <rFont val="Arial CE"/>
        <charset val="238"/>
      </rPr>
      <t>brutto:</t>
    </r>
  </si>
  <si>
    <r>
      <t>Rękawice neoprenowe do grilla temp. 300</t>
    </r>
    <r>
      <rPr>
        <vertAlign val="superscript"/>
        <sz val="12"/>
        <rFont val="Times New Roman"/>
        <family val="1"/>
        <charset val="238"/>
      </rPr>
      <t>0</t>
    </r>
    <r>
      <rPr>
        <sz val="12"/>
        <rFont val="Times New Roman"/>
        <family val="1"/>
        <charset val="238"/>
      </rPr>
      <t>C nienasiąkliwe</t>
    </r>
  </si>
  <si>
    <r>
      <t xml:space="preserve"> Całkowita wartość </t>
    </r>
    <r>
      <rPr>
        <sz val="12"/>
        <rFont val="Times New Roman"/>
        <family val="1"/>
        <charset val="238"/>
      </rPr>
      <t xml:space="preserve"> netto/ </t>
    </r>
    <r>
      <rPr>
        <b/>
        <sz val="12"/>
        <rFont val="Times New Roman"/>
        <family val="1"/>
        <charset val="238"/>
      </rPr>
      <t>brutto:</t>
    </r>
  </si>
  <si>
    <r>
      <t xml:space="preserve">Folia spożywcza biała (przeżroczysta) typu stretch </t>
    </r>
    <r>
      <rPr>
        <b/>
        <sz val="12"/>
        <rFont val="Times New Roman"/>
        <family val="1"/>
        <charset val="238"/>
      </rPr>
      <t>szer. 450/500 mm po 300 mb na rolce</t>
    </r>
  </si>
  <si>
    <r>
      <t xml:space="preserve">Folia aluminiowa </t>
    </r>
    <r>
      <rPr>
        <b/>
        <sz val="12"/>
        <rFont val="Times New Roman"/>
        <family val="1"/>
        <charset val="238"/>
      </rPr>
      <t>szer. 500 mm po 50 mb na rolce</t>
    </r>
  </si>
  <si>
    <r>
      <t>Kubki plastikowe jednorazowe</t>
    </r>
    <r>
      <rPr>
        <b/>
        <sz val="12"/>
        <rFont val="Times New Roman"/>
        <family val="1"/>
        <charset val="238"/>
      </rPr>
      <t xml:space="preserve"> do napojów gorących</t>
    </r>
    <r>
      <rPr>
        <sz val="12"/>
        <rFont val="Times New Roman"/>
        <family val="1"/>
        <charset val="238"/>
      </rPr>
      <t xml:space="preserve"> poj. 200 ml. (po 100 szt.)</t>
    </r>
  </si>
  <si>
    <r>
      <t xml:space="preserve">Kubki plastikowe jednorazowe </t>
    </r>
    <r>
      <rPr>
        <b/>
        <sz val="12"/>
        <rFont val="Times New Roman"/>
        <family val="1"/>
        <charset val="238"/>
      </rPr>
      <t>do napojów zimnych</t>
    </r>
    <r>
      <rPr>
        <sz val="12"/>
        <rFont val="Times New Roman"/>
        <family val="1"/>
        <charset val="238"/>
      </rPr>
      <t xml:space="preserve"> poj. 200 ml. (po 100 szt.)</t>
    </r>
  </si>
  <si>
    <r>
      <t>Do przetargu Całkowita wartość I / A + I / B</t>
    </r>
    <r>
      <rPr>
        <sz val="12"/>
        <rFont val="Arial CE"/>
        <charset val="238"/>
      </rPr>
      <t xml:space="preserve"> netto/ </t>
    </r>
    <r>
      <rPr>
        <b/>
        <sz val="12"/>
        <rFont val="Arial CE"/>
        <charset val="238"/>
      </rPr>
      <t>brutto:</t>
    </r>
  </si>
  <si>
    <t>Załącznik nr 3</t>
  </si>
  <si>
    <r>
      <rPr>
        <b/>
        <u/>
        <sz val="12"/>
        <rFont val="Times New Roman"/>
        <family val="1"/>
        <charset val="238"/>
      </rPr>
      <t>Przystawka do zagniatania ciasta i ubijania piany</t>
    </r>
    <r>
      <rPr>
        <b/>
        <sz val="12"/>
        <rFont val="Times New Roman"/>
        <family val="1"/>
        <charset val="238"/>
      </rPr>
      <t xml:space="preserve">                            </t>
    </r>
    <r>
      <rPr>
        <sz val="12"/>
        <rFont val="Times New Roman"/>
        <family val="1"/>
        <charset val="238"/>
      </rPr>
      <t xml:space="preserve"> np.: SPOMASZ MKP-25, kompatybilna z napędem maszyny NMK - 110 produkcji firmy SPOMASZ, rok produkcji 1997r.</t>
    </r>
  </si>
  <si>
    <r>
      <rPr>
        <b/>
        <u/>
        <sz val="12"/>
        <rFont val="Times New Roman"/>
        <family val="1"/>
        <charset val="238"/>
      </rPr>
      <t>Kuchenka gazowa TG 4-palnikowa wolnostojąca</t>
    </r>
    <r>
      <rPr>
        <b/>
        <sz val="12"/>
        <rFont val="Times New Roman"/>
        <family val="1"/>
        <charset val="238"/>
      </rPr>
      <t xml:space="preserve">                                     </t>
    </r>
    <r>
      <rPr>
        <sz val="12"/>
        <rFont val="Times New Roman"/>
        <family val="1"/>
        <charset val="238"/>
      </rPr>
      <t xml:space="preserve"> - o wymiarach 900x900x 850h mm o mocy 24,5 kW, konstrukcja wykonana ze stali nierdzewnej, konfiguracja palników: 1 - o mocy 3,5kW; 1 - o mocy 5kW; 1 - dwukoronowy o mocy 7kW;                   1 - dwukoronowy o mocy 9kW; płomień pilotowy palników, zabezpieczenie przeciwwypływowe, redukcja mocy palników do 1/3 (płomień oszczędnościowy), żeliwne ruszty, stopki z regulacją wysokości.</t>
    </r>
  </si>
  <si>
    <r>
      <t xml:space="preserve"> Całkowita wartość </t>
    </r>
    <r>
      <rPr>
        <sz val="12"/>
        <rFont val="Arial CE"/>
        <charset val="238"/>
      </rPr>
      <t xml:space="preserve">netto / </t>
    </r>
    <r>
      <rPr>
        <b/>
        <sz val="12"/>
        <rFont val="Arial CE"/>
        <charset val="238"/>
      </rPr>
      <t>brutto:</t>
    </r>
  </si>
  <si>
    <t>Załącznik nr 4</t>
  </si>
  <si>
    <r>
      <rPr>
        <b/>
        <u/>
        <sz val="12"/>
        <rFont val="Times New Roman"/>
        <family val="1"/>
        <charset val="238"/>
      </rPr>
      <t>WYPOSAŻENIE</t>
    </r>
    <r>
      <rPr>
        <sz val="12"/>
        <rFont val="Times New Roman"/>
        <family val="1"/>
        <charset val="238"/>
      </rPr>
      <t xml:space="preserve">
• Wyświetlacz alfanumeryczny
• Przycisk sterowania min. 4 cyklami pieczenia, z wyświetlaczem LED
• Przycisk dostępu do zapisanych programów pieczenia i ich zapisywania
• Pokrętło z funkcją wyboru i zatwierdzania opcji
• Nagrzewanie ręczne
• Sonda wielopunktowa (Ø 3 mm)
• Ruszty ze stali nierdzewnej GN 2/3 (2 sztuki) </t>
    </r>
    <r>
      <rPr>
        <b/>
        <u/>
        <sz val="12"/>
        <rFont val="Times New Roman"/>
        <family val="1"/>
        <charset val="238"/>
      </rPr>
      <t>MYCIE, SERWISOWANIE I KONSERWACJA</t>
    </r>
    <r>
      <rPr>
        <sz val="12"/>
        <rFont val="Times New Roman"/>
        <family val="1"/>
        <charset val="238"/>
      </rPr>
      <t xml:space="preserve">
• Automatyczny system myjący  –  min. 4 programy
</t>
    </r>
  </si>
  <si>
    <t>2.</t>
  </si>
  <si>
    <t>Czas związania z ofertą (Czas gwarantowania ceny)</t>
  </si>
  <si>
    <t>minimum 90 dni</t>
  </si>
  <si>
    <t>……………………….. dni</t>
  </si>
  <si>
    <r>
      <rPr>
        <b/>
        <u/>
        <sz val="12"/>
        <rFont val="Times New Roman"/>
        <family val="1"/>
        <charset val="238"/>
      </rPr>
      <t>PIEC KONWEKCYJNY</t>
    </r>
    <r>
      <rPr>
        <sz val="12"/>
        <rFont val="Times New Roman"/>
        <family val="1"/>
        <charset val="238"/>
      </rPr>
      <t xml:space="preserve">                                             model (np.: UNOX 10xGN1/1) linia COMPACT                                  Piec konwekcyjno-parowy  elektryczny z bezpośrednim natryskiem o pojemności                                               10 x GN 1/1
</t>
    </r>
    <r>
      <rPr>
        <u/>
        <sz val="12"/>
        <rFont val="Times New Roman"/>
        <family val="1"/>
        <charset val="238"/>
      </rPr>
      <t>Cechy produktu:</t>
    </r>
    <r>
      <rPr>
        <sz val="12"/>
        <rFont val="Times New Roman"/>
        <family val="1"/>
        <charset val="238"/>
      </rPr>
      <t xml:space="preserve">
</t>
    </r>
    <r>
      <rPr>
        <b/>
        <u/>
        <sz val="12"/>
        <rFont val="Times New Roman"/>
        <family val="1"/>
        <charset val="238"/>
      </rPr>
      <t>TRYBY GOTOWANIA</t>
    </r>
    <r>
      <rPr>
        <sz val="12"/>
        <rFont val="Times New Roman"/>
        <family val="1"/>
        <charset val="238"/>
      </rPr>
      <t xml:space="preserve">
• Tryb automatyczny
– możliwość programowania i zapisania  programów pieczenia
(maksymalnie po 4 cykle)
• Gotowanie ręczne w 3 trybach
– tryb konwekcyjny gorącym powietrzem od 30ºC do 300ºC
– tryb parowy w zakresie od 30ºC do 130ºC
– tryb konwekcyjno-parowy (combi) w zakresie od 30ºC do 300ºC
• Gotowanie ręczne – z możliwością ustawienia maksymalnie 4 cykli w serii
automatycznej
• Gotowanie sous vide w zakresie od 30ºC do 99ºC</t>
    </r>
  </si>
  <si>
    <r>
      <rPr>
        <b/>
        <u/>
        <sz val="12"/>
        <rFont val="Times New Roman"/>
        <family val="1"/>
        <charset val="238"/>
      </rPr>
      <t>Zmywarka gastronomiczna</t>
    </r>
    <r>
      <rPr>
        <sz val="12"/>
        <rFont val="Times New Roman"/>
        <family val="1"/>
        <charset val="238"/>
      </rPr>
      <t xml:space="preserve">                                     np.: Visto 70 Classeq                                Wolnostojąca zmywarka do garnków ładowana od przodu, z dodatkową komora myjącą o wysokości 850 mm.                                                Mieści w sobie duże garnki, patelnie i w szczególności brytfanny.                                             W standardzie posiada 2, 4 i 6 minutowe, intensywne cykle mycia oraz samościekową pompę myjącą oraz dwuwarstwową izolację. 
• wielkość kosza 700 x 700 mm
• cykl mycia 2, 4 lub 6 minut
• wydajność na godzinę: 30/15/10
• wysokość komory mycia: 650 mm
• podwójna, izolowana obudowa
• samoopróżniająca pompa myjąca
• zaokrąglone wewnętrzne narożniki                             • wbudowany dozownik detergentów
• wbudowany dozownik środka nabłyszczającego                 
• ekonomiczny cykl gotowości do pracy
• całkowita moc przyłączeniowa: 11 kW
• wymiary: 850 x 850/1250(drzwi otwarte) x 1700/2000 (drzwi otwarte(mm)                                   • zasilanie 400V</t>
    </r>
  </si>
  <si>
    <r>
      <rPr>
        <b/>
        <u/>
        <sz val="12"/>
        <rFont val="Times New Roman"/>
        <family val="1"/>
        <charset val="238"/>
      </rPr>
      <t xml:space="preserve">Taboret gazowy 1 palnikowy  </t>
    </r>
    <r>
      <rPr>
        <b/>
        <sz val="12"/>
        <rFont val="Times New Roman"/>
        <family val="1"/>
        <charset val="238"/>
      </rPr>
      <t xml:space="preserve">                                                              - </t>
    </r>
    <r>
      <rPr>
        <sz val="12"/>
        <rFont val="Times New Roman"/>
        <family val="1"/>
        <charset val="238"/>
      </rPr>
      <t>wykonany ze stali nierdzewnej o wymiarach 580/600x580/600x350/400h mm, przyłącze gazowe 1,2" minimalne obciążenie 100 kg, palnik z dwoma pierścieniami ognia (palnik dwukoronowy), zawory z zabezpieczeniem przeciwwypływowym odcinające dopływ gazu w przypadku zgaśnięcia płomienia, redukcja mocy palnika do 1/3 (płomień oszczędny), nóżki z regulacją wysokości</t>
    </r>
  </si>
  <si>
    <r>
      <rPr>
        <b/>
        <u/>
        <sz val="12"/>
        <rFont val="Times New Roman"/>
        <family val="1"/>
        <charset val="238"/>
      </rPr>
      <t>Mikser spiralny elektryczny  ,,PROFESJONALNY"</t>
    </r>
    <r>
      <rPr>
        <u/>
        <sz val="12"/>
        <rFont val="Times New Roman"/>
        <family val="1"/>
        <charset val="238"/>
      </rPr>
      <t xml:space="preserve">  </t>
    </r>
    <r>
      <rPr>
        <sz val="12"/>
        <rFont val="Times New Roman"/>
        <family val="1"/>
        <charset val="238"/>
      </rPr>
      <t xml:space="preserve">                 - do ciast ciężkich np.: na pierogi, części mające kontakt z żywnością wykonane ze stali nierdzewnej, z dzieżą o pojemności min. 30l zamykaną osłoną, wsad mąki około 15 -20 kg</t>
    </r>
  </si>
  <si>
    <t>Cedzak sitkowy wzmocniony ze stali nierdzewnejśerdnica 140mm</t>
  </si>
  <si>
    <t xml:space="preserve">Dzbanek z tworzywa poliwęglanu z pokrywą 2 - 3L </t>
  </si>
  <si>
    <t>Garnek płaski ze stali nierdzewnej poj. 35L bez pokrywki</t>
  </si>
  <si>
    <t>Garnek ze stali nierdzewnej o pojemności 50L bez pokrywki</t>
  </si>
  <si>
    <t>Garnek ze stali nierdzewnej o pojemności 70L z pokrywką</t>
  </si>
  <si>
    <t>Nóż kuchenny ze stali kutej 300mm h=70 z rączką z tworzywa</t>
  </si>
  <si>
    <t>Rękawica metalowa z opaską  czerwoną</t>
  </si>
  <si>
    <t xml:space="preserve">Tasak do mięsa z rękojeścią żółtą z tworzywa </t>
  </si>
  <si>
    <t>Wkłady ze sztucznego tworzywa do szuflad na sztućce</t>
  </si>
  <si>
    <t>Filiżanka porcelanowa (porcelitowa) 250/300 ml bez dekoracji</t>
  </si>
  <si>
    <t>Kubek porcelanowy (porcelitowy) poj. 250 -300 ml bez dekoracji</t>
  </si>
  <si>
    <t>Kubek z dziubkiem z tworzywa lub porcelitowy 250 - 300 ml</t>
  </si>
  <si>
    <t>Talerz deserowy porcelanowy (porcelitowy) grubościenny średnica 180/190mm bez dekoracji</t>
  </si>
  <si>
    <t>Talerz głęboki porcelanowy (porcelitowy) grubościenny średnica 220/240mm bez dekoracji</t>
  </si>
  <si>
    <t>Talerz obiadowy płytki porcelanowy (porcelitowy) średnica 230/250mm bez dekoracji</t>
  </si>
  <si>
    <t>Talerz płytki jednorazowy (po 100 szt.) średnica 220mm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</si>
</sst>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38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color indexed="10"/>
      <name val="Arial ce"/>
      <charset val="238"/>
    </font>
    <font>
      <b/>
      <sz val="12"/>
      <color indexed="8"/>
      <name val="Arial"/>
      <family val="2"/>
      <charset val="238"/>
    </font>
    <font>
      <b/>
      <sz val="12"/>
      <color indexed="12"/>
      <name val="Arial CE"/>
      <charset val="238"/>
    </font>
    <font>
      <sz val="12"/>
      <color indexed="12"/>
      <name val="Arial CE"/>
      <charset val="238"/>
    </font>
    <font>
      <sz val="12"/>
      <color indexed="8"/>
      <name val="Arial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2"/>
      <color rgb="FF0000FF"/>
      <name val="Arial CE"/>
      <charset val="238"/>
    </font>
    <font>
      <sz val="12"/>
      <color rgb="FFFF0000"/>
      <name val="Arial CE"/>
      <charset val="238"/>
    </font>
    <font>
      <sz val="12"/>
      <color rgb="FF0070C0"/>
      <name val="Arial"/>
      <family val="2"/>
      <charset val="238"/>
    </font>
    <font>
      <sz val="12"/>
      <color rgb="FF0000CC"/>
      <name val="Arial CE"/>
      <charset val="238"/>
    </font>
    <font>
      <sz val="11"/>
      <color rgb="FFFF0000"/>
      <name val="Arial CE"/>
      <charset val="238"/>
    </font>
    <font>
      <sz val="12"/>
      <color rgb="FF0070C0"/>
      <name val="Arial CE"/>
      <charset val="238"/>
    </font>
    <font>
      <sz val="12"/>
      <color rgb="FF0000CC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B050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sz val="10"/>
      <color rgb="FF0000FF"/>
      <name val="Arial CE"/>
      <charset val="238"/>
    </font>
    <font>
      <b/>
      <sz val="12"/>
      <color rgb="FFFF0000"/>
      <name val="Times New Roman"/>
      <family val="1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i/>
      <sz val="12"/>
      <color indexed="12"/>
      <name val="Arial CE"/>
      <family val="2"/>
      <charset val="238"/>
    </font>
    <font>
      <sz val="8"/>
      <name val="Arial CE"/>
      <family val="2"/>
      <charset val="238"/>
    </font>
    <font>
      <i/>
      <sz val="12"/>
      <color indexed="12"/>
      <name val="Times New Roman"/>
      <family val="1"/>
      <charset val="238"/>
    </font>
    <font>
      <b/>
      <u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4" fillId="0" borderId="0"/>
  </cellStyleXfs>
  <cellXfs count="2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7" xfId="0" applyBorder="1"/>
    <xf numFmtId="44" fontId="7" fillId="0" borderId="3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/>
    </xf>
    <xf numFmtId="44" fontId="8" fillId="0" borderId="2" xfId="0" applyNumberFormat="1" applyFont="1" applyBorder="1" applyAlignment="1">
      <alignment horizontal="center" vertical="center"/>
    </xf>
    <xf numFmtId="44" fontId="3" fillId="2" borderId="6" xfId="0" applyNumberFormat="1" applyFont="1" applyFill="1" applyBorder="1" applyAlignment="1">
      <alignment horizontal="center" vertical="center"/>
    </xf>
    <xf numFmtId="0" fontId="0" fillId="0" borderId="10" xfId="0" applyBorder="1"/>
    <xf numFmtId="44" fontId="4" fillId="2" borderId="11" xfId="0" applyNumberFormat="1" applyFont="1" applyFill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44" fontId="13" fillId="0" borderId="9" xfId="0" applyNumberFormat="1" applyFont="1" applyBorder="1" applyAlignment="1">
      <alignment horizontal="center" vertical="center"/>
    </xf>
    <xf numFmtId="44" fontId="13" fillId="0" borderId="2" xfId="0" applyNumberFormat="1" applyFont="1" applyBorder="1" applyAlignment="1">
      <alignment horizontal="center" vertical="center"/>
    </xf>
    <xf numFmtId="44" fontId="4" fillId="0" borderId="9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4" fillId="0" borderId="0" xfId="0" applyFont="1"/>
    <xf numFmtId="0" fontId="15" fillId="0" borderId="9" xfId="0" applyFont="1" applyBorder="1" applyAlignment="1">
      <alignment horizontal="left" vertical="center" wrapText="1"/>
    </xf>
    <xf numFmtId="164" fontId="13" fillId="0" borderId="9" xfId="0" applyNumberFormat="1" applyFont="1" applyFill="1" applyBorder="1" applyAlignment="1">
      <alignment horizontal="right" vertical="center"/>
    </xf>
    <xf numFmtId="44" fontId="13" fillId="0" borderId="9" xfId="0" applyNumberFormat="1" applyFont="1" applyFill="1" applyBorder="1" applyAlignment="1">
      <alignment horizontal="right" vertical="center"/>
    </xf>
    <xf numFmtId="44" fontId="16" fillId="0" borderId="2" xfId="1" applyFont="1" applyBorder="1" applyAlignment="1">
      <alignment vertical="center"/>
    </xf>
    <xf numFmtId="44" fontId="16" fillId="0" borderId="2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44" fontId="16" fillId="0" borderId="9" xfId="0" applyNumberFormat="1" applyFont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16" fillId="0" borderId="9" xfId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17" fillId="0" borderId="2" xfId="1" applyNumberFormat="1" applyFont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/>
    </xf>
    <xf numFmtId="164" fontId="0" fillId="0" borderId="0" xfId="0" applyNumberFormat="1"/>
    <xf numFmtId="0" fontId="1" fillId="0" borderId="0" xfId="4" applyAlignment="1">
      <alignment vertical="center"/>
    </xf>
    <xf numFmtId="0" fontId="21" fillId="0" borderId="0" xfId="4" applyFont="1" applyAlignment="1">
      <alignment vertical="center"/>
    </xf>
    <xf numFmtId="0" fontId="22" fillId="0" borderId="0" xfId="4" applyFont="1" applyBorder="1" applyAlignment="1">
      <alignment vertical="center"/>
    </xf>
    <xf numFmtId="0" fontId="1" fillId="0" borderId="0" xfId="4" applyBorder="1" applyAlignment="1">
      <alignment vertical="center"/>
    </xf>
    <xf numFmtId="0" fontId="12" fillId="0" borderId="0" xfId="4" applyFont="1" applyBorder="1" applyAlignment="1">
      <alignment horizontal="center" vertical="center"/>
    </xf>
    <xf numFmtId="164" fontId="22" fillId="3" borderId="2" xfId="4" applyNumberFormat="1" applyFont="1" applyFill="1" applyBorder="1" applyAlignment="1">
      <alignment horizontal="center" vertical="center"/>
    </xf>
    <xf numFmtId="44" fontId="22" fillId="0" borderId="2" xfId="4" applyNumberFormat="1" applyFont="1" applyBorder="1" applyAlignment="1">
      <alignment horizontal="center" vertical="center"/>
    </xf>
    <xf numFmtId="0" fontId="22" fillId="0" borderId="12" xfId="4" applyFont="1" applyBorder="1" applyAlignment="1">
      <alignment horizontal="center" vertical="center"/>
    </xf>
    <xf numFmtId="0" fontId="22" fillId="0" borderId="2" xfId="4" applyFont="1" applyBorder="1" applyAlignment="1">
      <alignment horizontal="center" vertical="center"/>
    </xf>
    <xf numFmtId="0" fontId="21" fillId="0" borderId="0" xfId="4" applyFont="1" applyBorder="1" applyAlignment="1">
      <alignment vertical="center"/>
    </xf>
    <xf numFmtId="0" fontId="23" fillId="0" borderId="24" xfId="4" applyFont="1" applyBorder="1" applyAlignment="1">
      <alignment horizontal="center" vertical="center" wrapText="1"/>
    </xf>
    <xf numFmtId="0" fontId="23" fillId="0" borderId="23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 wrapText="1"/>
    </xf>
    <xf numFmtId="44" fontId="19" fillId="0" borderId="9" xfId="4" applyNumberFormat="1" applyFont="1" applyBorder="1" applyAlignment="1">
      <alignment horizontal="center" vertical="center"/>
    </xf>
    <xf numFmtId="0" fontId="1" fillId="0" borderId="15" xfId="4" applyBorder="1"/>
    <xf numFmtId="0" fontId="1" fillId="0" borderId="0" xfId="4" applyBorder="1"/>
    <xf numFmtId="0" fontId="1" fillId="0" borderId="0" xfId="4"/>
    <xf numFmtId="44" fontId="19" fillId="0" borderId="2" xfId="4" applyNumberFormat="1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 wrapText="1"/>
    </xf>
    <xf numFmtId="44" fontId="1" fillId="0" borderId="0" xfId="4" applyNumberFormat="1" applyAlignment="1">
      <alignment vertical="center"/>
    </xf>
    <xf numFmtId="0" fontId="22" fillId="0" borderId="9" xfId="4" applyFont="1" applyBorder="1" applyAlignment="1">
      <alignment horizontal="center" vertical="center"/>
    </xf>
    <xf numFmtId="44" fontId="19" fillId="3" borderId="2" xfId="5" applyFont="1" applyFill="1" applyBorder="1" applyAlignment="1">
      <alignment vertical="center"/>
    </xf>
    <xf numFmtId="0" fontId="20" fillId="0" borderId="9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/>
    </xf>
    <xf numFmtId="164" fontId="22" fillId="3" borderId="9" xfId="4" applyNumberFormat="1" applyFont="1" applyFill="1" applyBorder="1" applyAlignment="1">
      <alignment horizontal="center" vertical="center"/>
    </xf>
    <xf numFmtId="0" fontId="25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vertical="center"/>
    </xf>
    <xf numFmtId="0" fontId="21" fillId="0" borderId="9" xfId="4" applyFont="1" applyBorder="1" applyAlignment="1">
      <alignment vertical="center"/>
    </xf>
    <xf numFmtId="44" fontId="4" fillId="2" borderId="14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4" fontId="3" fillId="2" borderId="3" xfId="0" applyNumberFormat="1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44" fontId="3" fillId="2" borderId="19" xfId="0" applyNumberFormat="1" applyFont="1" applyFill="1" applyBorder="1" applyAlignment="1">
      <alignment horizontal="center" vertical="center"/>
    </xf>
    <xf numFmtId="44" fontId="4" fillId="2" borderId="19" xfId="0" applyNumberFormat="1" applyFont="1" applyFill="1" applyBorder="1" applyAlignment="1">
      <alignment horizontal="center" vertical="center"/>
    </xf>
    <xf numFmtId="0" fontId="21" fillId="0" borderId="2" xfId="4" applyFont="1" applyFill="1" applyBorder="1" applyAlignment="1">
      <alignment horizontal="center" vertical="center"/>
    </xf>
    <xf numFmtId="0" fontId="22" fillId="0" borderId="2" xfId="4" applyFont="1" applyBorder="1" applyAlignment="1">
      <alignment horizontal="left" vertical="center" wrapText="1"/>
    </xf>
    <xf numFmtId="0" fontId="22" fillId="0" borderId="8" xfId="4" applyFont="1" applyBorder="1" applyAlignment="1">
      <alignment horizontal="center" vertical="center"/>
    </xf>
    <xf numFmtId="44" fontId="22" fillId="0" borderId="9" xfId="4" applyNumberFormat="1" applyFont="1" applyBorder="1" applyAlignment="1">
      <alignment horizontal="center" vertical="center"/>
    </xf>
    <xf numFmtId="44" fontId="22" fillId="3" borderId="2" xfId="5" applyFont="1" applyFill="1" applyBorder="1" applyAlignment="1">
      <alignment vertical="center"/>
    </xf>
    <xf numFmtId="164" fontId="22" fillId="0" borderId="2" xfId="4" applyNumberFormat="1" applyFont="1" applyFill="1" applyBorder="1" applyAlignment="1">
      <alignment vertical="center"/>
    </xf>
    <xf numFmtId="44" fontId="22" fillId="0" borderId="2" xfId="4" applyNumberFormat="1" applyFont="1" applyFill="1" applyBorder="1" applyAlignment="1">
      <alignment horizontal="center" vertical="center"/>
    </xf>
    <xf numFmtId="0" fontId="22" fillId="0" borderId="2" xfId="4" applyFont="1" applyBorder="1" applyAlignment="1">
      <alignment vertical="center" wrapText="1"/>
    </xf>
    <xf numFmtId="0" fontId="22" fillId="0" borderId="2" xfId="4" applyFont="1" applyFill="1" applyBorder="1" applyAlignment="1">
      <alignment horizontal="center" vertical="center"/>
    </xf>
    <xf numFmtId="0" fontId="22" fillId="0" borderId="9" xfId="4" applyFont="1" applyBorder="1" applyAlignment="1">
      <alignment horizontal="center" vertical="center" wrapText="1"/>
    </xf>
    <xf numFmtId="0" fontId="22" fillId="0" borderId="17" xfId="4" applyFont="1" applyBorder="1" applyAlignment="1">
      <alignment horizontal="center" vertical="center"/>
    </xf>
    <xf numFmtId="164" fontId="22" fillId="0" borderId="9" xfId="4" applyNumberFormat="1" applyFont="1" applyFill="1" applyBorder="1" applyAlignment="1">
      <alignment vertical="center"/>
    </xf>
    <xf numFmtId="44" fontId="22" fillId="0" borderId="9" xfId="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44" fontId="19" fillId="0" borderId="12" xfId="1" applyFont="1" applyFill="1" applyBorder="1" applyAlignment="1">
      <alignment vertical="center"/>
    </xf>
    <xf numFmtId="0" fontId="1" fillId="0" borderId="9" xfId="4" applyBorder="1" applyAlignment="1">
      <alignment vertical="center"/>
    </xf>
    <xf numFmtId="44" fontId="22" fillId="0" borderId="7" xfId="4" applyNumberFormat="1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1" fillId="0" borderId="0" xfId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/>
    </xf>
    <xf numFmtId="44" fontId="1" fillId="0" borderId="0" xfId="0" applyNumberFormat="1" applyFont="1" applyFill="1" applyBorder="1" applyAlignment="1">
      <alignment vertical="center"/>
    </xf>
    <xf numFmtId="44" fontId="0" fillId="0" borderId="0" xfId="0" applyNumberForma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4" fillId="4" borderId="2" xfId="1" applyNumberFormat="1" applyFont="1" applyFill="1" applyBorder="1" applyAlignment="1">
      <alignment vertical="center"/>
    </xf>
    <xf numFmtId="44" fontId="30" fillId="4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44" fontId="3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4" fontId="22" fillId="0" borderId="12" xfId="1" applyFont="1" applyFill="1" applyBorder="1" applyAlignment="1">
      <alignment vertical="center"/>
    </xf>
    <xf numFmtId="44" fontId="22" fillId="0" borderId="2" xfId="1" applyFont="1" applyFill="1" applyBorder="1" applyAlignment="1">
      <alignment vertical="center"/>
    </xf>
    <xf numFmtId="0" fontId="26" fillId="0" borderId="0" xfId="4" applyFont="1" applyBorder="1" applyAlignment="1">
      <alignment horizontal="center" vertical="center" wrapText="1"/>
    </xf>
    <xf numFmtId="0" fontId="22" fillId="0" borderId="9" xfId="5" applyNumberFormat="1" applyFont="1" applyBorder="1" applyAlignment="1">
      <alignment horizontal="center" vertical="center"/>
    </xf>
    <xf numFmtId="0" fontId="1" fillId="0" borderId="0" xfId="4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0" fontId="28" fillId="0" borderId="18" xfId="4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0" xfId="0" applyFont="1"/>
    <xf numFmtId="0" fontId="22" fillId="0" borderId="2" xfId="0" applyFont="1" applyFill="1" applyBorder="1" applyAlignment="1">
      <alignment horizontal="center" vertical="center"/>
    </xf>
    <xf numFmtId="0" fontId="22" fillId="0" borderId="2" xfId="1" applyNumberFormat="1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44" fontId="19" fillId="0" borderId="0" xfId="0" applyNumberFormat="1" applyFont="1" applyFill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164" fontId="22" fillId="4" borderId="2" xfId="1" applyNumberFormat="1" applyFont="1" applyFill="1" applyBorder="1" applyAlignment="1">
      <alignment vertical="center"/>
    </xf>
    <xf numFmtId="44" fontId="23" fillId="4" borderId="2" xfId="0" applyNumberFormat="1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/>
    </xf>
    <xf numFmtId="44" fontId="23" fillId="4" borderId="2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4" fontId="22" fillId="0" borderId="0" xfId="1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44" fontId="22" fillId="0" borderId="0" xfId="0" applyNumberFormat="1" applyFont="1" applyFill="1" applyBorder="1" applyAlignment="1">
      <alignment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" xfId="4" applyFont="1" applyFill="1" applyBorder="1" applyAlignment="1">
      <alignment horizontal="left" vertical="center" wrapText="1"/>
    </xf>
    <xf numFmtId="0" fontId="22" fillId="0" borderId="9" xfId="4" applyFont="1" applyBorder="1" applyAlignment="1">
      <alignment horizontal="left" vertical="center" wrapText="1"/>
    </xf>
    <xf numFmtId="44" fontId="22" fillId="0" borderId="9" xfId="4" applyNumberFormat="1" applyFont="1" applyBorder="1" applyAlignment="1">
      <alignment vertical="center"/>
    </xf>
    <xf numFmtId="0" fontId="23" fillId="0" borderId="9" xfId="4" applyFont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44" fontId="3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/>
    <xf numFmtId="0" fontId="22" fillId="0" borderId="9" xfId="4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164" fontId="0" fillId="0" borderId="7" xfId="0" applyNumberFormat="1" applyFont="1" applyFill="1" applyBorder="1" applyAlignment="1">
      <alignment horizontal="right" vertical="center" wrapText="1"/>
    </xf>
    <xf numFmtId="44" fontId="4" fillId="0" borderId="12" xfId="1" applyFont="1" applyFill="1" applyBorder="1" applyAlignment="1">
      <alignment vertical="center"/>
    </xf>
    <xf numFmtId="44" fontId="4" fillId="0" borderId="0" xfId="0" applyNumberFormat="1" applyFont="1" applyFill="1" applyAlignment="1">
      <alignment vertical="center"/>
    </xf>
    <xf numFmtId="0" fontId="29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22" fillId="0" borderId="8" xfId="4" applyFont="1" applyBorder="1" applyAlignment="1">
      <alignment horizontal="center" vertical="center" wrapText="1"/>
    </xf>
    <xf numFmtId="0" fontId="22" fillId="0" borderId="9" xfId="4" applyFont="1" applyFill="1" applyBorder="1" applyAlignment="1">
      <alignment vertical="center" wrapText="1"/>
    </xf>
    <xf numFmtId="3" fontId="22" fillId="0" borderId="9" xfId="4" applyNumberFormat="1" applyFont="1" applyFill="1" applyBorder="1" applyAlignment="1">
      <alignment horizontal="center" vertical="center"/>
    </xf>
    <xf numFmtId="44" fontId="22" fillId="0" borderId="9" xfId="5" applyFont="1" applyFill="1" applyBorder="1" applyAlignment="1">
      <alignment vertical="center"/>
    </xf>
    <xf numFmtId="3" fontId="22" fillId="0" borderId="2" xfId="4" applyNumberFormat="1" applyFont="1" applyFill="1" applyBorder="1" applyAlignment="1">
      <alignment horizontal="center" vertical="center"/>
    </xf>
    <xf numFmtId="44" fontId="22" fillId="0" borderId="2" xfId="5" applyFont="1" applyBorder="1" applyAlignment="1">
      <alignment vertical="center" wrapText="1"/>
    </xf>
    <xf numFmtId="0" fontId="22" fillId="0" borderId="9" xfId="4" applyFont="1" applyBorder="1" applyAlignment="1">
      <alignment vertical="center" wrapText="1"/>
    </xf>
    <xf numFmtId="44" fontId="22" fillId="0" borderId="9" xfId="5" applyFont="1" applyBorder="1" applyAlignment="1">
      <alignment vertical="center" wrapText="1"/>
    </xf>
    <xf numFmtId="44" fontId="22" fillId="0" borderId="2" xfId="4" applyNumberFormat="1" applyFont="1" applyBorder="1" applyAlignment="1">
      <alignment vertical="center"/>
    </xf>
    <xf numFmtId="44" fontId="23" fillId="0" borderId="3" xfId="0" applyNumberFormat="1" applyFont="1" applyFill="1" applyBorder="1" applyAlignment="1">
      <alignment horizontal="right" vertical="center"/>
    </xf>
    <xf numFmtId="0" fontId="22" fillId="0" borderId="13" xfId="0" applyFont="1" applyFill="1" applyBorder="1"/>
    <xf numFmtId="0" fontId="22" fillId="0" borderId="2" xfId="4" applyFont="1" applyBorder="1" applyAlignment="1">
      <alignment wrapText="1"/>
    </xf>
    <xf numFmtId="0" fontId="22" fillId="0" borderId="9" xfId="4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44" fontId="21" fillId="0" borderId="0" xfId="4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3" fontId="22" fillId="0" borderId="12" xfId="0" applyNumberFormat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 wrapText="1"/>
    </xf>
    <xf numFmtId="0" fontId="0" fillId="0" borderId="0" xfId="0" applyFont="1"/>
    <xf numFmtId="0" fontId="22" fillId="0" borderId="1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top" wrapText="1"/>
    </xf>
    <xf numFmtId="0" fontId="22" fillId="0" borderId="12" xfId="0" applyFont="1" applyBorder="1" applyAlignment="1">
      <alignment horizontal="center" vertical="center" wrapText="1"/>
    </xf>
    <xf numFmtId="0" fontId="23" fillId="0" borderId="1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/>
    </xf>
    <xf numFmtId="0" fontId="22" fillId="0" borderId="2" xfId="0" applyFont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vertical="center"/>
    </xf>
    <xf numFmtId="44" fontId="23" fillId="0" borderId="17" xfId="5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6" xfId="0" applyBorder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0" fillId="0" borderId="2" xfId="0" applyFont="1" applyBorder="1" applyAlignment="1"/>
    <xf numFmtId="3" fontId="22" fillId="0" borderId="2" xfId="0" applyNumberFormat="1" applyFont="1" applyFill="1" applyBorder="1" applyAlignment="1">
      <alignment horizontal="center" vertical="center"/>
    </xf>
    <xf numFmtId="44" fontId="19" fillId="0" borderId="2" xfId="1" applyFont="1" applyFill="1" applyBorder="1" applyAlignment="1">
      <alignment vertical="center"/>
    </xf>
    <xf numFmtId="44" fontId="19" fillId="0" borderId="2" xfId="0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7">
    <cellStyle name="Normalny" xfId="0" builtinId="0"/>
    <cellStyle name="Normalny 2" xfId="2"/>
    <cellStyle name="Normalny 2 2" xfId="4"/>
    <cellStyle name="Normalny 3" xfId="6"/>
    <cellStyle name="Walutowy" xfId="1" builtinId="4"/>
    <cellStyle name="Walutowy 2" xfId="3"/>
    <cellStyle name="Walutowy 2 2" xfId="5"/>
  </cellStyles>
  <dxfs count="0"/>
  <tableStyles count="0" defaultTableStyle="TableStyleMedium9" defaultPivotStyle="PivotStyleLight16"/>
  <colors>
    <mruColors>
      <color rgb="FF0000CC"/>
      <color rgb="FF008000"/>
      <color rgb="FFCCFFFF"/>
      <color rgb="FF8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view="pageBreakPreview" zoomScaleNormal="100" zoomScaleSheetLayoutView="100" workbookViewId="0">
      <selection activeCell="G4" sqref="G4"/>
    </sheetView>
  </sheetViews>
  <sheetFormatPr defaultRowHeight="12.75"/>
  <cols>
    <col min="1" max="1" width="5" customWidth="1"/>
    <col min="2" max="2" width="58.7109375" customWidth="1"/>
    <col min="3" max="3" width="8.7109375" customWidth="1"/>
    <col min="4" max="4" width="13.42578125" customWidth="1"/>
    <col min="5" max="5" width="15.85546875" bestFit="1" customWidth="1"/>
    <col min="6" max="6" width="13.42578125" customWidth="1"/>
    <col min="7" max="7" width="15.42578125" customWidth="1"/>
    <col min="8" max="8" width="16.42578125" customWidth="1"/>
    <col min="9" max="9" width="18.85546875" hidden="1" customWidth="1"/>
    <col min="10" max="10" width="3" hidden="1" customWidth="1"/>
  </cols>
  <sheetData>
    <row r="1" spans="1:10">
      <c r="H1" t="s">
        <v>19</v>
      </c>
    </row>
    <row r="3" spans="1:10" ht="15.75">
      <c r="A3" s="219" t="s">
        <v>76</v>
      </c>
      <c r="B3" s="219"/>
      <c r="C3" s="219"/>
      <c r="D3" s="219"/>
      <c r="E3" s="219"/>
      <c r="F3" s="219"/>
      <c r="G3" s="219"/>
      <c r="H3" s="219"/>
    </row>
    <row r="4" spans="1:10" ht="13.5" thickBot="1"/>
    <row r="5" spans="1:10" ht="48.75" customHeight="1" thickTop="1" thickBot="1">
      <c r="A5" s="1" t="s">
        <v>3</v>
      </c>
      <c r="B5" s="1" t="s">
        <v>4</v>
      </c>
      <c r="C5" s="1" t="s">
        <v>5</v>
      </c>
      <c r="D5" s="1" t="s">
        <v>96</v>
      </c>
      <c r="E5" s="1" t="s">
        <v>6</v>
      </c>
      <c r="F5" s="1" t="s">
        <v>31</v>
      </c>
      <c r="G5" s="1" t="s">
        <v>7</v>
      </c>
      <c r="H5" s="1" t="s">
        <v>20</v>
      </c>
      <c r="I5" s="11" t="s">
        <v>14</v>
      </c>
      <c r="J5" s="8" t="s">
        <v>15</v>
      </c>
    </row>
    <row r="6" spans="1:10" s="53" customFormat="1" ht="111" thickTop="1">
      <c r="A6" s="61">
        <v>1</v>
      </c>
      <c r="B6" s="175" t="s">
        <v>92</v>
      </c>
      <c r="C6" s="103" t="s">
        <v>8</v>
      </c>
      <c r="D6" s="103">
        <v>6</v>
      </c>
      <c r="E6" s="100"/>
      <c r="F6" s="100"/>
      <c r="G6" s="101"/>
      <c r="H6" s="79"/>
    </row>
    <row r="7" spans="1:10" s="53" customFormat="1" ht="126">
      <c r="A7" s="76">
        <v>2</v>
      </c>
      <c r="B7" s="176" t="s">
        <v>93</v>
      </c>
      <c r="C7" s="104" t="s">
        <v>8</v>
      </c>
      <c r="D7" s="76">
        <v>60</v>
      </c>
      <c r="E7" s="177"/>
      <c r="F7" s="100"/>
      <c r="G7" s="101"/>
      <c r="H7" s="78"/>
      <c r="I7" s="75">
        <f>SUM(G6:G7)</f>
        <v>0</v>
      </c>
    </row>
    <row r="8" spans="1:10" s="53" customFormat="1" ht="78.75">
      <c r="A8" s="76">
        <v>3</v>
      </c>
      <c r="B8" s="178" t="s">
        <v>94</v>
      </c>
      <c r="C8" s="104" t="s">
        <v>8</v>
      </c>
      <c r="D8" s="76">
        <v>1</v>
      </c>
      <c r="E8" s="177"/>
      <c r="F8" s="106"/>
      <c r="G8" s="107"/>
      <c r="H8" s="78"/>
      <c r="I8" s="75"/>
    </row>
    <row r="9" spans="1:10" s="53" customFormat="1" ht="179.25" customHeight="1" thickBot="1">
      <c r="A9" s="61">
        <v>4</v>
      </c>
      <c r="B9" s="182" t="s">
        <v>95</v>
      </c>
      <c r="C9" s="104" t="s">
        <v>8</v>
      </c>
      <c r="D9" s="76">
        <v>1</v>
      </c>
      <c r="E9" s="177"/>
      <c r="F9" s="100"/>
      <c r="G9" s="101"/>
      <c r="H9" s="146"/>
      <c r="I9" s="75"/>
    </row>
    <row r="10" spans="1:10" s="27" customFormat="1" ht="27.75" customHeight="1" thickBot="1">
      <c r="A10" s="220" t="s">
        <v>97</v>
      </c>
      <c r="B10" s="221"/>
      <c r="C10" s="221"/>
      <c r="D10" s="221"/>
      <c r="E10" s="222"/>
      <c r="F10" s="179">
        <f>SUM(F6:F9)</f>
        <v>0</v>
      </c>
      <c r="G10" s="180">
        <f>SUM(G6:G9)</f>
        <v>0</v>
      </c>
      <c r="H10" s="181"/>
    </row>
  </sheetData>
  <mergeCells count="2">
    <mergeCell ref="A3:H3"/>
    <mergeCell ref="A10:E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U23"/>
  <sheetViews>
    <sheetView view="pageBreakPreview" topLeftCell="A11" zoomScale="109" zoomScaleNormal="100" zoomScaleSheetLayoutView="109" workbookViewId="0">
      <selection activeCell="B16" sqref="B16"/>
    </sheetView>
  </sheetViews>
  <sheetFormatPr defaultColWidth="8.85546875" defaultRowHeight="12.75"/>
  <cols>
    <col min="1" max="1" width="5.5703125" style="53" customWidth="1"/>
    <col min="2" max="2" width="47.28515625" style="53" customWidth="1"/>
    <col min="3" max="3" width="8.85546875" style="53" customWidth="1"/>
    <col min="4" max="4" width="11.7109375" style="53" customWidth="1"/>
    <col min="5" max="6" width="13.7109375" style="53" customWidth="1"/>
    <col min="7" max="7" width="18.140625" style="53" customWidth="1"/>
    <col min="8" max="8" width="18.5703125" style="53" bestFit="1" customWidth="1"/>
    <col min="9" max="10" width="12.5703125" style="53" bestFit="1" customWidth="1"/>
    <col min="11" max="16384" width="8.85546875" style="53"/>
  </cols>
  <sheetData>
    <row r="1" spans="1:255" ht="13.5" customHeight="1">
      <c r="A1" s="54"/>
      <c r="B1" s="54"/>
      <c r="C1" s="55"/>
      <c r="D1" s="55"/>
      <c r="E1" s="55"/>
      <c r="F1" s="55"/>
      <c r="G1" s="62"/>
      <c r="H1" s="204" t="s">
        <v>30</v>
      </c>
    </row>
    <row r="2" spans="1:255" ht="13.5" customHeight="1">
      <c r="A2" s="54"/>
      <c r="B2" s="54"/>
      <c r="C2" s="55"/>
      <c r="D2" s="55"/>
      <c r="E2" s="55"/>
      <c r="F2" s="55"/>
      <c r="G2" s="62"/>
      <c r="H2" s="204"/>
    </row>
    <row r="3" spans="1:255" ht="15.75">
      <c r="A3" s="223" t="s">
        <v>68</v>
      </c>
      <c r="B3" s="224"/>
      <c r="C3" s="224"/>
      <c r="D3" s="224"/>
      <c r="E3" s="224"/>
      <c r="F3" s="224"/>
      <c r="G3" s="224"/>
      <c r="H3" s="224"/>
    </row>
    <row r="4" spans="1:255" ht="13.5" thickBot="1">
      <c r="A4" s="54"/>
      <c r="B4" s="54"/>
      <c r="C4" s="54"/>
      <c r="D4" s="54"/>
      <c r="E4" s="54"/>
      <c r="F4" s="54"/>
      <c r="G4" s="54"/>
      <c r="H4" s="54"/>
    </row>
    <row r="5" spans="1:255" s="56" customFormat="1" ht="48.75" thickTop="1" thickBot="1">
      <c r="A5" s="64" t="s">
        <v>3</v>
      </c>
      <c r="B5" s="65" t="s">
        <v>56</v>
      </c>
      <c r="C5" s="65" t="s">
        <v>57</v>
      </c>
      <c r="D5" s="67" t="s">
        <v>96</v>
      </c>
      <c r="E5" s="63" t="s">
        <v>58</v>
      </c>
      <c r="F5" s="67" t="s">
        <v>31</v>
      </c>
      <c r="G5" s="63" t="s">
        <v>59</v>
      </c>
      <c r="H5" s="66" t="s">
        <v>60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</row>
    <row r="6" spans="1:255" s="56" customFormat="1" ht="32.25" thickTop="1">
      <c r="A6" s="60">
        <v>1</v>
      </c>
      <c r="B6" s="96" t="s">
        <v>119</v>
      </c>
      <c r="C6" s="190" t="s">
        <v>8</v>
      </c>
      <c r="D6" s="76">
        <v>2</v>
      </c>
      <c r="E6" s="98"/>
      <c r="F6" s="59"/>
      <c r="G6" s="59"/>
      <c r="H6" s="58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</row>
    <row r="7" spans="1:255" s="56" customFormat="1" ht="31.5">
      <c r="A7" s="61">
        <v>2</v>
      </c>
      <c r="B7" s="96" t="s">
        <v>66</v>
      </c>
      <c r="C7" s="190" t="s">
        <v>8</v>
      </c>
      <c r="D7" s="76">
        <v>6</v>
      </c>
      <c r="E7" s="98"/>
      <c r="F7" s="59"/>
      <c r="G7" s="59"/>
      <c r="H7" s="58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</row>
    <row r="8" spans="1:255" s="56" customFormat="1" ht="15.75">
      <c r="A8" s="61">
        <v>3</v>
      </c>
      <c r="B8" s="96" t="s">
        <v>120</v>
      </c>
      <c r="C8" s="97" t="s">
        <v>8</v>
      </c>
      <c r="D8" s="76">
        <v>8</v>
      </c>
      <c r="E8" s="98"/>
      <c r="F8" s="59"/>
      <c r="G8" s="59"/>
      <c r="H8" s="58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</row>
    <row r="9" spans="1:255" s="56" customFormat="1" ht="21.75" customHeight="1">
      <c r="A9" s="61">
        <v>4</v>
      </c>
      <c r="B9" s="96" t="s">
        <v>77</v>
      </c>
      <c r="C9" s="97" t="s">
        <v>8</v>
      </c>
      <c r="D9" s="76">
        <v>8</v>
      </c>
      <c r="E9" s="98"/>
      <c r="F9" s="59"/>
      <c r="G9" s="59"/>
      <c r="H9" s="58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</row>
    <row r="10" spans="1:255" s="56" customFormat="1" ht="31.5">
      <c r="A10" s="61">
        <v>5</v>
      </c>
      <c r="B10" s="96" t="s">
        <v>121</v>
      </c>
      <c r="C10" s="97" t="s">
        <v>8</v>
      </c>
      <c r="D10" s="76">
        <v>4</v>
      </c>
      <c r="E10" s="98"/>
      <c r="F10" s="59"/>
      <c r="G10" s="59"/>
      <c r="H10" s="58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</row>
    <row r="11" spans="1:255" s="56" customFormat="1" ht="31.5">
      <c r="A11" s="61">
        <v>6</v>
      </c>
      <c r="B11" s="96" t="s">
        <v>122</v>
      </c>
      <c r="C11" s="97" t="s">
        <v>8</v>
      </c>
      <c r="D11" s="76">
        <v>4</v>
      </c>
      <c r="E11" s="98"/>
      <c r="F11" s="59"/>
      <c r="G11" s="59"/>
      <c r="H11" s="58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</row>
    <row r="12" spans="1:255" s="56" customFormat="1" ht="31.5">
      <c r="A12" s="61">
        <v>7</v>
      </c>
      <c r="B12" s="96" t="s">
        <v>123</v>
      </c>
      <c r="C12" s="97" t="s">
        <v>8</v>
      </c>
      <c r="D12" s="76">
        <v>1</v>
      </c>
      <c r="E12" s="98"/>
      <c r="F12" s="59"/>
      <c r="G12" s="59"/>
      <c r="H12" s="58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</row>
    <row r="13" spans="1:255" s="56" customFormat="1" ht="23.25" customHeight="1">
      <c r="A13" s="61">
        <v>8</v>
      </c>
      <c r="B13" s="191" t="s">
        <v>124</v>
      </c>
      <c r="C13" s="95" t="s">
        <v>8</v>
      </c>
      <c r="D13" s="192">
        <v>5</v>
      </c>
      <c r="E13" s="193"/>
      <c r="F13" s="106"/>
      <c r="G13" s="107"/>
      <c r="H13" s="58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</row>
    <row r="14" spans="1:255" s="84" customFormat="1" ht="19.5" customHeight="1">
      <c r="A14" s="61">
        <v>9</v>
      </c>
      <c r="B14" s="102" t="s">
        <v>78</v>
      </c>
      <c r="C14" s="68" t="s">
        <v>8</v>
      </c>
      <c r="D14" s="194">
        <v>5</v>
      </c>
      <c r="E14" s="195"/>
      <c r="F14" s="59"/>
      <c r="G14" s="59"/>
      <c r="H14" s="82"/>
      <c r="I14" s="142"/>
    </row>
    <row r="15" spans="1:255" s="84" customFormat="1" ht="23.25" customHeight="1">
      <c r="A15" s="61">
        <v>10</v>
      </c>
      <c r="B15" s="196" t="s">
        <v>79</v>
      </c>
      <c r="C15" s="68" t="s">
        <v>8</v>
      </c>
      <c r="D15" s="192">
        <v>8</v>
      </c>
      <c r="E15" s="197"/>
      <c r="F15" s="59"/>
      <c r="G15" s="59"/>
      <c r="H15" s="82"/>
      <c r="I15" s="142"/>
    </row>
    <row r="16" spans="1:255" ht="36.75" customHeight="1">
      <c r="A16" s="61">
        <v>11</v>
      </c>
      <c r="B16" s="176" t="s">
        <v>98</v>
      </c>
      <c r="C16" s="61" t="s">
        <v>9</v>
      </c>
      <c r="D16" s="76">
        <v>2</v>
      </c>
      <c r="E16" s="98"/>
      <c r="F16" s="98"/>
      <c r="G16" s="59"/>
      <c r="H16" s="143"/>
      <c r="I16" s="144"/>
    </row>
    <row r="17" spans="1:255" ht="17.25" customHeight="1">
      <c r="A17" s="61">
        <v>12</v>
      </c>
      <c r="B17" s="176" t="s">
        <v>125</v>
      </c>
      <c r="C17" s="61" t="s">
        <v>9</v>
      </c>
      <c r="D17" s="76">
        <v>2</v>
      </c>
      <c r="E17" s="98"/>
      <c r="F17" s="98"/>
      <c r="G17" s="59"/>
      <c r="H17" s="143"/>
      <c r="I17" s="144"/>
    </row>
    <row r="18" spans="1:255" s="56" customFormat="1" ht="15.75">
      <c r="A18" s="61">
        <v>13</v>
      </c>
      <c r="B18" s="176" t="s">
        <v>36</v>
      </c>
      <c r="C18" s="97" t="s">
        <v>8</v>
      </c>
      <c r="D18" s="76">
        <v>2</v>
      </c>
      <c r="E18" s="98"/>
      <c r="F18" s="98"/>
      <c r="G18" s="59"/>
      <c r="H18" s="80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</row>
    <row r="19" spans="1:255" ht="15.75">
      <c r="A19" s="61">
        <v>14</v>
      </c>
      <c r="B19" s="96" t="s">
        <v>80</v>
      </c>
      <c r="C19" s="68" t="s">
        <v>8</v>
      </c>
      <c r="D19" s="61">
        <v>8</v>
      </c>
      <c r="E19" s="198"/>
      <c r="F19" s="59"/>
      <c r="G19" s="59"/>
      <c r="H19" s="81"/>
    </row>
    <row r="20" spans="1:255" ht="22.5" customHeight="1">
      <c r="A20" s="61">
        <v>15</v>
      </c>
      <c r="B20" s="96" t="s">
        <v>81</v>
      </c>
      <c r="C20" s="68" t="s">
        <v>8</v>
      </c>
      <c r="D20" s="61">
        <v>2</v>
      </c>
      <c r="E20" s="198"/>
      <c r="F20" s="59"/>
      <c r="G20" s="59"/>
      <c r="H20" s="81"/>
    </row>
    <row r="21" spans="1:255" ht="22.5" customHeight="1">
      <c r="A21" s="61">
        <v>16</v>
      </c>
      <c r="B21" s="96" t="s">
        <v>126</v>
      </c>
      <c r="C21" s="68" t="s">
        <v>8</v>
      </c>
      <c r="D21" s="61">
        <v>2</v>
      </c>
      <c r="E21" s="198"/>
      <c r="F21" s="59"/>
      <c r="G21" s="59"/>
      <c r="H21" s="81"/>
    </row>
    <row r="22" spans="1:255" s="84" customFormat="1" ht="32.25" thickBot="1">
      <c r="A22" s="76">
        <v>17</v>
      </c>
      <c r="B22" s="102" t="s">
        <v>127</v>
      </c>
      <c r="C22" s="104" t="s">
        <v>8</v>
      </c>
      <c r="D22" s="192">
        <v>10</v>
      </c>
      <c r="E22" s="197"/>
      <c r="F22" s="98"/>
      <c r="G22" s="98"/>
      <c r="H22" s="82"/>
      <c r="I22" s="83"/>
    </row>
    <row r="23" spans="1:255" ht="16.5" thickBot="1">
      <c r="A23" s="225" t="s">
        <v>99</v>
      </c>
      <c r="B23" s="226"/>
      <c r="C23" s="226"/>
      <c r="D23" s="226"/>
      <c r="E23" s="227"/>
      <c r="F23" s="216">
        <f>SUM(F6:F22)</f>
        <v>0</v>
      </c>
      <c r="G23" s="199">
        <f>SUM(G6:G22)</f>
        <v>0</v>
      </c>
      <c r="H23" s="200"/>
    </row>
  </sheetData>
  <mergeCells count="2">
    <mergeCell ref="A3:H3"/>
    <mergeCell ref="A23:E23"/>
  </mergeCells>
  <printOptions horizontalCentered="1"/>
  <pageMargins left="0.19685039370078741" right="0.19685039370078741" top="0.98425196850393704" bottom="0.39370078740157483" header="0.51181102362204722" footer="0.51181102362204722"/>
  <pageSetup paperSize="9" scale="90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U61"/>
  <sheetViews>
    <sheetView view="pageBreakPreview" zoomScaleNormal="100" zoomScaleSheetLayoutView="100" workbookViewId="0">
      <selection activeCell="D28" sqref="D28"/>
    </sheetView>
  </sheetViews>
  <sheetFormatPr defaultRowHeight="12.75"/>
  <cols>
    <col min="1" max="1" width="6.28515625" customWidth="1"/>
    <col min="2" max="2" width="58.7109375" customWidth="1"/>
    <col min="3" max="3" width="8.7109375" customWidth="1"/>
    <col min="4" max="4" width="13.28515625" customWidth="1"/>
    <col min="5" max="5" width="11.85546875" customWidth="1"/>
    <col min="6" max="6" width="17.7109375" customWidth="1"/>
    <col min="7" max="7" width="18" customWidth="1"/>
    <col min="8" max="8" width="17.7109375" customWidth="1"/>
    <col min="9" max="9" width="18.85546875" hidden="1" customWidth="1"/>
    <col min="10" max="10" width="18.7109375" hidden="1" customWidth="1"/>
  </cols>
  <sheetData>
    <row r="1" spans="1:255">
      <c r="H1" t="s">
        <v>105</v>
      </c>
    </row>
    <row r="3" spans="1:255" ht="15.75">
      <c r="A3" s="219" t="s">
        <v>69</v>
      </c>
      <c r="B3" s="219"/>
      <c r="C3" s="219"/>
      <c r="D3" s="219"/>
      <c r="E3" s="219"/>
      <c r="F3" s="219"/>
      <c r="G3" s="219"/>
      <c r="H3" s="219"/>
    </row>
    <row r="4" spans="1:255" ht="13.5" thickBot="1"/>
    <row r="5" spans="1:255" ht="48.75" thickTop="1" thickBot="1">
      <c r="A5" s="1" t="s">
        <v>3</v>
      </c>
      <c r="B5" s="1" t="s">
        <v>4</v>
      </c>
      <c r="C5" s="1" t="s">
        <v>5</v>
      </c>
      <c r="D5" s="1" t="s">
        <v>96</v>
      </c>
      <c r="E5" s="1" t="s">
        <v>55</v>
      </c>
      <c r="F5" s="1" t="s">
        <v>31</v>
      </c>
      <c r="G5" s="1" t="s">
        <v>7</v>
      </c>
      <c r="H5" s="1" t="s">
        <v>20</v>
      </c>
      <c r="I5" s="11" t="s">
        <v>14</v>
      </c>
      <c r="J5" s="8" t="s">
        <v>15</v>
      </c>
    </row>
    <row r="6" spans="1:255" ht="36.75" hidden="1" customHeight="1" thickTop="1" thickBot="1">
      <c r="A6" s="3" t="s">
        <v>0</v>
      </c>
      <c r="B6" s="4" t="s">
        <v>44</v>
      </c>
      <c r="C6" s="5"/>
      <c r="D6" s="6"/>
      <c r="E6" s="6"/>
      <c r="F6" s="6"/>
      <c r="G6" s="14">
        <f>SUM(G7:G24)</f>
        <v>0</v>
      </c>
      <c r="H6" s="16"/>
      <c r="I6" s="15"/>
      <c r="J6" s="9"/>
    </row>
    <row r="7" spans="1:255" ht="15" hidden="1">
      <c r="A7" s="19">
        <v>1</v>
      </c>
      <c r="B7" s="28" t="s">
        <v>43</v>
      </c>
      <c r="C7" s="45" t="s">
        <v>8</v>
      </c>
      <c r="D7" s="43">
        <v>0</v>
      </c>
      <c r="E7" s="29">
        <v>110</v>
      </c>
      <c r="F7" s="29">
        <f>G7/1.23</f>
        <v>0</v>
      </c>
      <c r="G7" s="30">
        <f>D7*E7</f>
        <v>0</v>
      </c>
      <c r="H7" s="24"/>
      <c r="I7" s="15"/>
      <c r="J7" s="9"/>
    </row>
    <row r="8" spans="1:255" ht="33.75" hidden="1" customHeight="1">
      <c r="A8" s="18">
        <v>2</v>
      </c>
      <c r="B8" s="46" t="s">
        <v>35</v>
      </c>
      <c r="C8" s="47" t="s">
        <v>8</v>
      </c>
      <c r="D8" s="26">
        <v>0</v>
      </c>
      <c r="E8" s="23">
        <v>21.5</v>
      </c>
      <c r="F8" s="29">
        <f t="shared" ref="F8:F24" si="0">G8/1.23</f>
        <v>0</v>
      </c>
      <c r="G8" s="13">
        <f t="shared" ref="G8:G14" si="1">D8*E8</f>
        <v>0</v>
      </c>
      <c r="H8" s="2"/>
      <c r="I8" s="9"/>
      <c r="J8" s="9"/>
    </row>
    <row r="9" spans="1:255" ht="36.75" hidden="1" customHeight="1">
      <c r="A9" s="18">
        <v>3</v>
      </c>
      <c r="B9" s="46" t="s">
        <v>21</v>
      </c>
      <c r="C9" s="48" t="s">
        <v>8</v>
      </c>
      <c r="D9" s="25">
        <v>0</v>
      </c>
      <c r="E9" s="22">
        <v>122</v>
      </c>
      <c r="F9" s="29">
        <f t="shared" si="0"/>
        <v>0</v>
      </c>
      <c r="G9" s="13">
        <f t="shared" si="1"/>
        <v>0</v>
      </c>
      <c r="H9" s="2"/>
      <c r="I9" s="9"/>
      <c r="J9" s="9"/>
    </row>
    <row r="10" spans="1:255" ht="36.75" hidden="1" customHeight="1">
      <c r="A10" s="18">
        <v>4</v>
      </c>
      <c r="B10" s="46" t="s">
        <v>32</v>
      </c>
      <c r="C10" s="48" t="s">
        <v>8</v>
      </c>
      <c r="D10" s="25">
        <v>0</v>
      </c>
      <c r="E10" s="22">
        <v>21</v>
      </c>
      <c r="F10" s="29">
        <f t="shared" si="0"/>
        <v>0</v>
      </c>
      <c r="G10" s="13">
        <f>D10*E10</f>
        <v>0</v>
      </c>
      <c r="H10" s="2"/>
      <c r="I10" s="9"/>
      <c r="J10" s="9"/>
    </row>
    <row r="11" spans="1:255" ht="36.75" hidden="1" customHeight="1">
      <c r="A11" s="18">
        <v>5</v>
      </c>
      <c r="B11" s="46" t="s">
        <v>45</v>
      </c>
      <c r="C11" s="48" t="s">
        <v>8</v>
      </c>
      <c r="D11" s="25">
        <v>0</v>
      </c>
      <c r="E11" s="22">
        <v>21</v>
      </c>
      <c r="F11" s="29">
        <f t="shared" si="0"/>
        <v>0</v>
      </c>
      <c r="G11" s="13">
        <f>D11*E11</f>
        <v>0</v>
      </c>
      <c r="H11" s="2"/>
      <c r="I11" s="9"/>
      <c r="J11" s="9"/>
    </row>
    <row r="12" spans="1:255" ht="36.75" hidden="1" customHeight="1">
      <c r="A12" s="18">
        <v>6</v>
      </c>
      <c r="B12" s="46" t="s">
        <v>39</v>
      </c>
      <c r="C12" s="49" t="s">
        <v>8</v>
      </c>
      <c r="D12" s="25">
        <v>0</v>
      </c>
      <c r="E12" s="22">
        <v>97.5</v>
      </c>
      <c r="F12" s="29">
        <f t="shared" si="0"/>
        <v>0</v>
      </c>
      <c r="G12" s="13">
        <f t="shared" si="1"/>
        <v>0</v>
      </c>
      <c r="H12" s="2"/>
      <c r="I12" s="9"/>
      <c r="J12" s="9"/>
    </row>
    <row r="13" spans="1:255" ht="36.75" hidden="1" customHeight="1">
      <c r="A13" s="18">
        <v>7</v>
      </c>
      <c r="B13" s="46" t="s">
        <v>38</v>
      </c>
      <c r="C13" s="49" t="s">
        <v>8</v>
      </c>
      <c r="D13" s="25">
        <v>0</v>
      </c>
      <c r="E13" s="22">
        <v>50</v>
      </c>
      <c r="F13" s="29">
        <f t="shared" si="0"/>
        <v>0</v>
      </c>
      <c r="G13" s="13">
        <f t="shared" si="1"/>
        <v>0</v>
      </c>
      <c r="H13" s="2"/>
      <c r="I13" s="9"/>
      <c r="J13" s="9"/>
    </row>
    <row r="14" spans="1:255" ht="36.75" hidden="1" customHeight="1">
      <c r="A14" s="18">
        <v>8</v>
      </c>
      <c r="B14" s="46" t="s">
        <v>46</v>
      </c>
      <c r="C14" s="49" t="s">
        <v>8</v>
      </c>
      <c r="D14" s="25">
        <v>0</v>
      </c>
      <c r="E14" s="22">
        <v>74</v>
      </c>
      <c r="F14" s="29">
        <f t="shared" si="0"/>
        <v>0</v>
      </c>
      <c r="G14" s="13">
        <f t="shared" si="1"/>
        <v>0</v>
      </c>
      <c r="H14" s="2"/>
      <c r="I14" s="9"/>
      <c r="J14" s="9"/>
    </row>
    <row r="15" spans="1:255" s="34" customFormat="1" ht="15" hidden="1">
      <c r="A15" s="18">
        <v>9</v>
      </c>
      <c r="B15" s="50" t="s">
        <v>47</v>
      </c>
      <c r="C15" s="47" t="s">
        <v>8</v>
      </c>
      <c r="D15" s="42">
        <v>0</v>
      </c>
      <c r="E15" s="31">
        <v>80</v>
      </c>
      <c r="F15" s="29">
        <f t="shared" si="0"/>
        <v>0</v>
      </c>
      <c r="G15" s="32">
        <f t="shared" ref="G15:G24" si="2">SUM(D15*E15)*1.23</f>
        <v>0</v>
      </c>
      <c r="H15" s="17"/>
      <c r="I15" s="33"/>
    </row>
    <row r="16" spans="1:255" s="38" customFormat="1" ht="15" hidden="1">
      <c r="A16" s="18">
        <v>10</v>
      </c>
      <c r="B16" s="46" t="s">
        <v>40</v>
      </c>
      <c r="C16" s="49" t="s">
        <v>8</v>
      </c>
      <c r="D16" s="25">
        <v>0</v>
      </c>
      <c r="E16" s="35">
        <v>95.68</v>
      </c>
      <c r="F16" s="29">
        <f t="shared" si="0"/>
        <v>0</v>
      </c>
      <c r="G16" s="32">
        <f t="shared" si="2"/>
        <v>0</v>
      </c>
      <c r="H16" s="36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</row>
    <row r="17" spans="1:255" s="38" customFormat="1" ht="21" hidden="1" customHeight="1">
      <c r="A17" s="18">
        <v>11</v>
      </c>
      <c r="B17" s="46" t="s">
        <v>48</v>
      </c>
      <c r="C17" s="49" t="s">
        <v>9</v>
      </c>
      <c r="D17" s="25">
        <v>0</v>
      </c>
      <c r="E17" s="35">
        <v>33.35</v>
      </c>
      <c r="F17" s="29">
        <f t="shared" si="0"/>
        <v>0</v>
      </c>
      <c r="G17" s="32">
        <f t="shared" si="2"/>
        <v>0</v>
      </c>
      <c r="H17" s="36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</row>
    <row r="18" spans="1:255" s="38" customFormat="1" ht="30" hidden="1">
      <c r="A18" s="18">
        <v>12</v>
      </c>
      <c r="B18" s="50" t="s">
        <v>51</v>
      </c>
      <c r="C18" s="49" t="s">
        <v>8</v>
      </c>
      <c r="D18" s="44">
        <v>0</v>
      </c>
      <c r="E18" s="39">
        <v>300</v>
      </c>
      <c r="F18" s="29">
        <f t="shared" si="0"/>
        <v>0</v>
      </c>
      <c r="G18" s="32">
        <f t="shared" si="2"/>
        <v>0</v>
      </c>
      <c r="H18" s="36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</row>
    <row r="19" spans="1:255" s="34" customFormat="1" ht="30" hidden="1">
      <c r="A19" s="18">
        <v>13</v>
      </c>
      <c r="B19" s="46" t="s">
        <v>41</v>
      </c>
      <c r="C19" s="47" t="s">
        <v>9</v>
      </c>
      <c r="D19" s="26">
        <v>0</v>
      </c>
      <c r="E19" s="32">
        <v>21.53</v>
      </c>
      <c r="F19" s="29">
        <f t="shared" si="0"/>
        <v>0</v>
      </c>
      <c r="G19" s="32">
        <f t="shared" si="2"/>
        <v>0</v>
      </c>
      <c r="H19" s="17"/>
      <c r="I19" s="40"/>
    </row>
    <row r="20" spans="1:255" s="38" customFormat="1" ht="20.25" hidden="1" customHeight="1">
      <c r="A20" s="18">
        <v>14</v>
      </c>
      <c r="B20" s="46" t="s">
        <v>37</v>
      </c>
      <c r="C20" s="49" t="s">
        <v>8</v>
      </c>
      <c r="D20" s="25">
        <v>0</v>
      </c>
      <c r="E20" s="35">
        <v>21.68</v>
      </c>
      <c r="F20" s="29">
        <f t="shared" si="0"/>
        <v>0</v>
      </c>
      <c r="G20" s="32">
        <f t="shared" si="2"/>
        <v>0</v>
      </c>
      <c r="H20" s="36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spans="1:255" s="38" customFormat="1" ht="19.5" hidden="1" customHeight="1">
      <c r="A21" s="18">
        <v>15</v>
      </c>
      <c r="B21" s="46" t="s">
        <v>36</v>
      </c>
      <c r="C21" s="49" t="s">
        <v>8</v>
      </c>
      <c r="D21" s="25">
        <v>0</v>
      </c>
      <c r="E21" s="35">
        <v>11.96</v>
      </c>
      <c r="F21" s="29">
        <f t="shared" si="0"/>
        <v>0</v>
      </c>
      <c r="G21" s="32">
        <f t="shared" si="2"/>
        <v>0</v>
      </c>
      <c r="H21" s="36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</row>
    <row r="22" spans="1:255" s="38" customFormat="1" ht="15" hidden="1">
      <c r="A22" s="18">
        <v>16</v>
      </c>
      <c r="B22" s="46" t="s">
        <v>49</v>
      </c>
      <c r="C22" s="49" t="s">
        <v>8</v>
      </c>
      <c r="D22" s="25">
        <v>0</v>
      </c>
      <c r="E22" s="35">
        <v>100</v>
      </c>
      <c r="F22" s="29">
        <f t="shared" si="0"/>
        <v>0</v>
      </c>
      <c r="G22" s="32">
        <f t="shared" si="2"/>
        <v>0</v>
      </c>
      <c r="H22" s="36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</row>
    <row r="23" spans="1:255" s="38" customFormat="1" ht="30" hidden="1">
      <c r="A23" s="18">
        <v>17</v>
      </c>
      <c r="B23" s="46" t="s">
        <v>50</v>
      </c>
      <c r="C23" s="51" t="s">
        <v>8</v>
      </c>
      <c r="D23" s="26">
        <v>0</v>
      </c>
      <c r="E23" s="32">
        <v>17.25</v>
      </c>
      <c r="F23" s="29">
        <f t="shared" si="0"/>
        <v>0</v>
      </c>
      <c r="G23" s="32">
        <f t="shared" si="2"/>
        <v>0</v>
      </c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</row>
    <row r="24" spans="1:255" s="34" customFormat="1" ht="31.5" hidden="1" customHeight="1">
      <c r="A24" s="18">
        <v>18</v>
      </c>
      <c r="B24" s="50" t="s">
        <v>52</v>
      </c>
      <c r="C24" s="47" t="s">
        <v>8</v>
      </c>
      <c r="D24" s="42">
        <v>0</v>
      </c>
      <c r="E24" s="31">
        <v>15</v>
      </c>
      <c r="F24" s="29">
        <f t="shared" si="0"/>
        <v>0</v>
      </c>
      <c r="G24" s="32">
        <f t="shared" si="2"/>
        <v>0</v>
      </c>
      <c r="H24" s="41" t="s">
        <v>53</v>
      </c>
      <c r="I24" s="33"/>
    </row>
    <row r="25" spans="1:255" ht="27.75" customHeight="1" thickTop="1" thickBot="1">
      <c r="A25" s="20" t="s">
        <v>1</v>
      </c>
      <c r="B25" s="21" t="s">
        <v>28</v>
      </c>
      <c r="C25" s="91"/>
      <c r="D25" s="92"/>
      <c r="E25" s="92"/>
      <c r="F25" s="92"/>
      <c r="G25" s="93">
        <f>SUM(G26:G46)</f>
        <v>0</v>
      </c>
      <c r="H25" s="94"/>
    </row>
    <row r="26" spans="1:255" s="72" customFormat="1" ht="31.5">
      <c r="A26" s="105">
        <v>1</v>
      </c>
      <c r="B26" s="96" t="s">
        <v>100</v>
      </c>
      <c r="C26" s="97" t="s">
        <v>8</v>
      </c>
      <c r="D26" s="76">
        <v>2</v>
      </c>
      <c r="E26" s="69"/>
      <c r="F26" s="73"/>
      <c r="G26" s="73"/>
      <c r="H26" s="59"/>
      <c r="I26" s="70"/>
      <c r="J26" s="71"/>
    </row>
    <row r="27" spans="1:255" s="72" customFormat="1" ht="24" customHeight="1">
      <c r="A27" s="105">
        <v>2</v>
      </c>
      <c r="B27" s="96" t="s">
        <v>101</v>
      </c>
      <c r="C27" s="97" t="s">
        <v>8</v>
      </c>
      <c r="D27" s="76">
        <v>2</v>
      </c>
      <c r="E27" s="69"/>
      <c r="F27" s="73"/>
      <c r="G27" s="73"/>
      <c r="H27" s="59"/>
      <c r="I27" s="70"/>
      <c r="J27" s="71"/>
    </row>
    <row r="28" spans="1:255" s="72" customFormat="1" ht="31.5">
      <c r="A28" s="105">
        <v>3</v>
      </c>
      <c r="B28" s="96" t="s">
        <v>102</v>
      </c>
      <c r="C28" s="97" t="s">
        <v>10</v>
      </c>
      <c r="D28" s="76">
        <v>160</v>
      </c>
      <c r="E28" s="69"/>
      <c r="F28" s="73"/>
      <c r="G28" s="73"/>
      <c r="H28" s="59"/>
      <c r="I28" s="70"/>
      <c r="J28" s="71"/>
    </row>
    <row r="29" spans="1:255" s="72" customFormat="1" ht="31.5">
      <c r="A29" s="105">
        <v>4</v>
      </c>
      <c r="B29" s="96" t="s">
        <v>103</v>
      </c>
      <c r="C29" s="97" t="s">
        <v>10</v>
      </c>
      <c r="D29" s="76">
        <v>40</v>
      </c>
      <c r="E29" s="69"/>
      <c r="F29" s="73"/>
      <c r="G29" s="73"/>
      <c r="H29" s="59"/>
      <c r="I29" s="70"/>
      <c r="J29" s="71"/>
    </row>
    <row r="30" spans="1:255" s="72" customFormat="1" ht="31.5">
      <c r="A30" s="105">
        <v>5</v>
      </c>
      <c r="B30" s="96" t="s">
        <v>42</v>
      </c>
      <c r="C30" s="97" t="s">
        <v>10</v>
      </c>
      <c r="D30" s="76">
        <v>30</v>
      </c>
      <c r="E30" s="69"/>
      <c r="F30" s="59"/>
      <c r="G30" s="59"/>
      <c r="H30" s="59"/>
      <c r="I30" s="70"/>
      <c r="J30" s="71"/>
    </row>
    <row r="31" spans="1:255" s="72" customFormat="1" ht="15.75">
      <c r="A31" s="105">
        <v>6</v>
      </c>
      <c r="B31" s="96" t="s">
        <v>17</v>
      </c>
      <c r="C31" s="97" t="s">
        <v>10</v>
      </c>
      <c r="D31" s="76">
        <v>140</v>
      </c>
      <c r="E31" s="69"/>
      <c r="F31" s="73"/>
      <c r="G31" s="73"/>
      <c r="H31" s="59"/>
      <c r="I31" s="70"/>
      <c r="J31" s="71"/>
    </row>
    <row r="32" spans="1:255" s="72" customFormat="1" ht="15.75">
      <c r="A32" s="105">
        <v>7</v>
      </c>
      <c r="B32" s="96" t="s">
        <v>34</v>
      </c>
      <c r="C32" s="97" t="s">
        <v>10</v>
      </c>
      <c r="D32" s="202">
        <v>5</v>
      </c>
      <c r="E32" s="69"/>
      <c r="F32" s="59"/>
      <c r="G32" s="59"/>
      <c r="H32" s="59"/>
      <c r="I32" s="70"/>
      <c r="J32" s="71"/>
    </row>
    <row r="33" spans="1:10" s="72" customFormat="1" ht="15.75">
      <c r="A33" s="105">
        <v>8</v>
      </c>
      <c r="B33" s="96" t="s">
        <v>16</v>
      </c>
      <c r="C33" s="97" t="s">
        <v>10</v>
      </c>
      <c r="D33" s="76">
        <v>60</v>
      </c>
      <c r="E33" s="69"/>
      <c r="F33" s="73"/>
      <c r="G33" s="73"/>
      <c r="H33" s="59"/>
      <c r="I33" s="70"/>
      <c r="J33" s="71"/>
    </row>
    <row r="34" spans="1:10" s="72" customFormat="1" ht="31.5">
      <c r="A34" s="105">
        <v>9</v>
      </c>
      <c r="B34" s="96" t="s">
        <v>61</v>
      </c>
      <c r="C34" s="97" t="s">
        <v>54</v>
      </c>
      <c r="D34" s="76">
        <v>10</v>
      </c>
      <c r="E34" s="69"/>
      <c r="F34" s="59"/>
      <c r="G34" s="59"/>
      <c r="H34" s="59"/>
      <c r="I34" s="70"/>
      <c r="J34" s="71"/>
    </row>
    <row r="35" spans="1:10" s="72" customFormat="1" ht="31.5">
      <c r="A35" s="105">
        <v>10</v>
      </c>
      <c r="B35" s="96" t="s">
        <v>62</v>
      </c>
      <c r="C35" s="97" t="s">
        <v>8</v>
      </c>
      <c r="D35" s="76">
        <v>1000</v>
      </c>
      <c r="E35" s="69"/>
      <c r="F35" s="73"/>
      <c r="G35" s="73"/>
      <c r="H35" s="59"/>
      <c r="I35" s="70"/>
      <c r="J35" s="71"/>
    </row>
    <row r="36" spans="1:10" s="72" customFormat="1" ht="31.5">
      <c r="A36" s="105">
        <v>11</v>
      </c>
      <c r="B36" s="96" t="s">
        <v>22</v>
      </c>
      <c r="C36" s="97" t="s">
        <v>8</v>
      </c>
      <c r="D36" s="76">
        <v>14000</v>
      </c>
      <c r="E36" s="69"/>
      <c r="F36" s="73"/>
      <c r="G36" s="73"/>
      <c r="H36" s="59"/>
      <c r="I36" s="70"/>
      <c r="J36" s="71"/>
    </row>
    <row r="37" spans="1:10" s="72" customFormat="1" ht="32.25" customHeight="1">
      <c r="A37" s="105">
        <v>12</v>
      </c>
      <c r="B37" s="96" t="s">
        <v>67</v>
      </c>
      <c r="C37" s="97" t="s">
        <v>8</v>
      </c>
      <c r="D37" s="76">
        <v>1200</v>
      </c>
      <c r="E37" s="69"/>
      <c r="F37" s="59"/>
      <c r="G37" s="59"/>
      <c r="H37" s="59"/>
      <c r="I37" s="70"/>
      <c r="J37" s="71"/>
    </row>
    <row r="38" spans="1:10" s="72" customFormat="1" ht="32.25" customHeight="1">
      <c r="A38" s="105">
        <v>13</v>
      </c>
      <c r="B38" s="96" t="s">
        <v>82</v>
      </c>
      <c r="C38" s="97" t="s">
        <v>8</v>
      </c>
      <c r="D38" s="76">
        <v>1000</v>
      </c>
      <c r="E38" s="69"/>
      <c r="F38" s="73"/>
      <c r="G38" s="73"/>
      <c r="H38" s="59"/>
      <c r="I38" s="70"/>
      <c r="J38" s="71"/>
    </row>
    <row r="39" spans="1:10" s="72" customFormat="1" ht="31.5">
      <c r="A39" s="105">
        <v>14</v>
      </c>
      <c r="B39" s="96" t="s">
        <v>23</v>
      </c>
      <c r="C39" s="97" t="s">
        <v>8</v>
      </c>
      <c r="D39" s="76">
        <v>14000</v>
      </c>
      <c r="E39" s="69"/>
      <c r="F39" s="73"/>
      <c r="G39" s="73"/>
      <c r="H39" s="59"/>
      <c r="I39" s="70"/>
      <c r="J39" s="71"/>
    </row>
    <row r="40" spans="1:10" s="72" customFormat="1" ht="32.25" customHeight="1">
      <c r="A40" s="105">
        <v>15</v>
      </c>
      <c r="B40" s="96" t="s">
        <v>24</v>
      </c>
      <c r="C40" s="97" t="s">
        <v>10</v>
      </c>
      <c r="D40" s="76">
        <v>100</v>
      </c>
      <c r="E40" s="69"/>
      <c r="F40" s="73"/>
      <c r="G40" s="73"/>
      <c r="H40" s="59"/>
      <c r="I40" s="70"/>
      <c r="J40" s="71"/>
    </row>
    <row r="41" spans="1:10" s="72" customFormat="1" ht="31.5">
      <c r="A41" s="105">
        <v>16</v>
      </c>
      <c r="B41" s="96" t="s">
        <v>12</v>
      </c>
      <c r="C41" s="97" t="s">
        <v>10</v>
      </c>
      <c r="D41" s="76">
        <v>80</v>
      </c>
      <c r="E41" s="69"/>
      <c r="F41" s="73"/>
      <c r="G41" s="73"/>
      <c r="H41" s="59"/>
      <c r="I41" s="70"/>
      <c r="J41" s="71"/>
    </row>
    <row r="42" spans="1:10" s="72" customFormat="1" ht="15.75">
      <c r="A42" s="105">
        <v>17</v>
      </c>
      <c r="B42" s="96" t="s">
        <v>11</v>
      </c>
      <c r="C42" s="61" t="s">
        <v>10</v>
      </c>
      <c r="D42" s="61">
        <v>150</v>
      </c>
      <c r="E42" s="73"/>
      <c r="F42" s="73"/>
      <c r="G42" s="73"/>
      <c r="H42" s="59"/>
      <c r="I42" s="70"/>
      <c r="J42" s="71"/>
    </row>
    <row r="43" spans="1:10" s="72" customFormat="1" ht="15.75">
      <c r="A43" s="105">
        <v>18</v>
      </c>
      <c r="B43" s="96" t="s">
        <v>134</v>
      </c>
      <c r="C43" s="97" t="s">
        <v>10</v>
      </c>
      <c r="D43" s="76">
        <v>150</v>
      </c>
      <c r="E43" s="69"/>
      <c r="F43" s="73"/>
      <c r="G43" s="73"/>
      <c r="H43" s="59"/>
      <c r="I43" s="70"/>
      <c r="J43" s="71"/>
    </row>
    <row r="44" spans="1:10" s="72" customFormat="1" ht="15.75">
      <c r="A44" s="105">
        <v>19</v>
      </c>
      <c r="B44" s="96" t="s">
        <v>63</v>
      </c>
      <c r="C44" s="97" t="s">
        <v>54</v>
      </c>
      <c r="D44" s="76">
        <v>2</v>
      </c>
      <c r="E44" s="69"/>
      <c r="F44" s="73"/>
      <c r="G44" s="73"/>
      <c r="H44" s="59"/>
      <c r="I44" s="70"/>
      <c r="J44" s="71"/>
    </row>
    <row r="45" spans="1:10" s="72" customFormat="1" ht="15.75">
      <c r="A45" s="105">
        <v>20</v>
      </c>
      <c r="B45" s="96" t="s">
        <v>64</v>
      </c>
      <c r="C45" s="97" t="s">
        <v>54</v>
      </c>
      <c r="D45" s="76">
        <v>2</v>
      </c>
      <c r="E45" s="69"/>
      <c r="F45" s="73"/>
      <c r="G45" s="73"/>
      <c r="H45" s="59"/>
      <c r="I45" s="70"/>
      <c r="J45" s="71"/>
    </row>
    <row r="46" spans="1:10" s="72" customFormat="1" ht="15.75">
      <c r="A46" s="105">
        <v>21</v>
      </c>
      <c r="B46" s="96" t="s">
        <v>18</v>
      </c>
      <c r="C46" s="61" t="s">
        <v>10</v>
      </c>
      <c r="D46" s="61">
        <v>140</v>
      </c>
      <c r="E46" s="73"/>
      <c r="F46" s="73"/>
      <c r="G46" s="73"/>
      <c r="H46" s="59"/>
      <c r="I46" s="70"/>
      <c r="J46" s="71"/>
    </row>
    <row r="47" spans="1:10" s="72" customFormat="1" ht="48" thickBot="1">
      <c r="A47" s="105">
        <v>22</v>
      </c>
      <c r="B47" s="201" t="s">
        <v>65</v>
      </c>
      <c r="C47" s="61" t="s">
        <v>10</v>
      </c>
      <c r="D47" s="61">
        <v>5</v>
      </c>
      <c r="E47" s="73"/>
      <c r="F47" s="73"/>
      <c r="G47" s="73"/>
      <c r="H47" s="82"/>
      <c r="I47" s="70"/>
      <c r="J47" s="71"/>
    </row>
    <row r="48" spans="1:10" ht="27.75" customHeight="1" thickBot="1">
      <c r="A48" s="3" t="s">
        <v>2</v>
      </c>
      <c r="B48" s="87" t="s">
        <v>29</v>
      </c>
      <c r="C48" s="88"/>
      <c r="D48" s="89"/>
      <c r="E48" s="89"/>
      <c r="F48" s="89"/>
      <c r="G48" s="90">
        <f>SUM(G49:G59)</f>
        <v>0</v>
      </c>
      <c r="H48" s="86"/>
    </row>
    <row r="49" spans="1:10" s="53" customFormat="1" ht="15.75">
      <c r="A49" s="61">
        <v>1</v>
      </c>
      <c r="B49" s="96" t="s">
        <v>33</v>
      </c>
      <c r="C49" s="97" t="s">
        <v>8</v>
      </c>
      <c r="D49" s="76">
        <v>10</v>
      </c>
      <c r="E49" s="69"/>
      <c r="F49" s="69"/>
      <c r="G49" s="77"/>
      <c r="H49" s="58"/>
    </row>
    <row r="50" spans="1:10" s="53" customFormat="1" ht="15.75">
      <c r="A50" s="61">
        <v>2</v>
      </c>
      <c r="B50" s="96" t="s">
        <v>128</v>
      </c>
      <c r="C50" s="97" t="s">
        <v>8</v>
      </c>
      <c r="D50" s="76">
        <v>100</v>
      </c>
      <c r="E50" s="69"/>
      <c r="F50" s="69"/>
      <c r="G50" s="77"/>
      <c r="H50" s="74"/>
    </row>
    <row r="51" spans="1:10" s="53" customFormat="1" ht="31.5">
      <c r="A51" s="61">
        <v>3</v>
      </c>
      <c r="B51" s="96" t="s">
        <v>129</v>
      </c>
      <c r="C51" s="97" t="s">
        <v>8</v>
      </c>
      <c r="D51" s="76">
        <v>150</v>
      </c>
      <c r="E51" s="69"/>
      <c r="F51" s="69"/>
      <c r="G51" s="77"/>
      <c r="H51" s="58"/>
    </row>
    <row r="52" spans="1:10" s="53" customFormat="1" ht="15.75">
      <c r="A52" s="61">
        <v>4</v>
      </c>
      <c r="B52" s="96" t="s">
        <v>130</v>
      </c>
      <c r="C52" s="97" t="s">
        <v>8</v>
      </c>
      <c r="D52" s="76">
        <v>30</v>
      </c>
      <c r="E52" s="69"/>
      <c r="F52" s="69"/>
      <c r="G52" s="77"/>
      <c r="H52" s="58"/>
    </row>
    <row r="53" spans="1:10" s="53" customFormat="1" ht="15.75">
      <c r="A53" s="61">
        <v>5</v>
      </c>
      <c r="B53" s="96" t="s">
        <v>25</v>
      </c>
      <c r="C53" s="97" t="s">
        <v>8</v>
      </c>
      <c r="D53" s="76">
        <v>60</v>
      </c>
      <c r="E53" s="69"/>
      <c r="F53" s="98"/>
      <c r="G53" s="99"/>
      <c r="H53" s="58"/>
    </row>
    <row r="54" spans="1:10" s="53" customFormat="1" ht="15.75">
      <c r="A54" s="61">
        <v>6</v>
      </c>
      <c r="B54" s="96" t="s">
        <v>13</v>
      </c>
      <c r="C54" s="97" t="s">
        <v>8</v>
      </c>
      <c r="D54" s="76">
        <v>100</v>
      </c>
      <c r="E54" s="69"/>
      <c r="F54" s="98"/>
      <c r="G54" s="99"/>
      <c r="H54" s="58"/>
    </row>
    <row r="55" spans="1:10" s="53" customFormat="1" ht="15.75">
      <c r="A55" s="61">
        <v>7</v>
      </c>
      <c r="B55" s="96" t="s">
        <v>26</v>
      </c>
      <c r="C55" s="97" t="s">
        <v>8</v>
      </c>
      <c r="D55" s="76">
        <v>100</v>
      </c>
      <c r="E55" s="69"/>
      <c r="F55" s="98"/>
      <c r="G55" s="99"/>
      <c r="H55" s="58"/>
    </row>
    <row r="56" spans="1:10" s="53" customFormat="1" ht="31.5">
      <c r="A56" s="61">
        <v>8</v>
      </c>
      <c r="B56" s="96" t="s">
        <v>131</v>
      </c>
      <c r="C56" s="97" t="s">
        <v>8</v>
      </c>
      <c r="D56" s="76">
        <v>200</v>
      </c>
      <c r="E56" s="69"/>
      <c r="F56" s="69"/>
      <c r="G56" s="77"/>
      <c r="H56" s="58"/>
    </row>
    <row r="57" spans="1:10" s="53" customFormat="1" ht="31.5">
      <c r="A57" s="61">
        <v>9</v>
      </c>
      <c r="B57" s="96" t="s">
        <v>132</v>
      </c>
      <c r="C57" s="97" t="s">
        <v>8</v>
      </c>
      <c r="D57" s="76">
        <v>200</v>
      </c>
      <c r="E57" s="69"/>
      <c r="F57" s="69"/>
      <c r="G57" s="77"/>
      <c r="H57" s="74"/>
    </row>
    <row r="58" spans="1:10" s="53" customFormat="1" ht="31.5">
      <c r="A58" s="61">
        <v>10</v>
      </c>
      <c r="B58" s="96" t="s">
        <v>133</v>
      </c>
      <c r="C58" s="97" t="s">
        <v>8</v>
      </c>
      <c r="D58" s="76">
        <v>150</v>
      </c>
      <c r="E58" s="69"/>
      <c r="F58" s="98"/>
      <c r="G58" s="99"/>
      <c r="H58" s="85"/>
    </row>
    <row r="59" spans="1:10" s="53" customFormat="1" ht="16.5" thickBot="1">
      <c r="A59" s="61">
        <v>11</v>
      </c>
      <c r="B59" s="96" t="s">
        <v>27</v>
      </c>
      <c r="C59" s="61" t="s">
        <v>8</v>
      </c>
      <c r="D59" s="61">
        <v>100</v>
      </c>
      <c r="E59" s="73"/>
      <c r="F59" s="98"/>
      <c r="G59" s="99"/>
      <c r="H59" s="82"/>
    </row>
    <row r="60" spans="1:10" s="27" customFormat="1" ht="24" customHeight="1" thickBot="1">
      <c r="A60" s="220" t="s">
        <v>104</v>
      </c>
      <c r="B60" s="221"/>
      <c r="C60" s="221"/>
      <c r="D60" s="221"/>
      <c r="E60" s="228"/>
      <c r="F60" s="179">
        <f>SUM(F26:F59)</f>
        <v>0</v>
      </c>
      <c r="G60" s="203">
        <f>G25+G48</f>
        <v>0</v>
      </c>
      <c r="H60" s="7"/>
      <c r="I60" s="10" t="e">
        <f>SUM(#REF!-H60)</f>
        <v>#REF!</v>
      </c>
      <c r="J60" s="12">
        <f>SUM(H60/3.8771)</f>
        <v>0</v>
      </c>
    </row>
    <row r="61" spans="1:10">
      <c r="F61" s="52"/>
    </row>
  </sheetData>
  <mergeCells count="2">
    <mergeCell ref="A3:H3"/>
    <mergeCell ref="A60:E60"/>
  </mergeCells>
  <phoneticPr fontId="1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"/>
  <sheetViews>
    <sheetView view="pageBreakPreview" topLeftCell="A5" zoomScaleNormal="100" zoomScaleSheetLayoutView="100" workbookViewId="0">
      <selection activeCell="B9" sqref="B9"/>
    </sheetView>
  </sheetViews>
  <sheetFormatPr defaultRowHeight="12.75"/>
  <cols>
    <col min="1" max="1" width="6.28515625" customWidth="1"/>
    <col min="2" max="2" width="58.7109375" customWidth="1"/>
    <col min="3" max="3" width="8.7109375" customWidth="1"/>
    <col min="4" max="4" width="13.42578125" customWidth="1"/>
    <col min="5" max="5" width="15.85546875" bestFit="1" customWidth="1"/>
    <col min="6" max="6" width="13.42578125" customWidth="1"/>
    <col min="7" max="7" width="15.42578125" customWidth="1"/>
    <col min="8" max="8" width="17.85546875" customWidth="1"/>
    <col min="9" max="9" width="18.85546875" hidden="1" customWidth="1"/>
    <col min="10" max="10" width="3" hidden="1" customWidth="1"/>
  </cols>
  <sheetData>
    <row r="1" spans="1:10">
      <c r="H1" s="210" t="s">
        <v>109</v>
      </c>
    </row>
    <row r="3" spans="1:10" ht="15.75">
      <c r="A3" s="219" t="s">
        <v>70</v>
      </c>
      <c r="B3" s="219"/>
      <c r="C3" s="219"/>
      <c r="D3" s="219"/>
      <c r="E3" s="219"/>
      <c r="F3" s="219"/>
      <c r="G3" s="219"/>
      <c r="H3" s="219"/>
    </row>
    <row r="4" spans="1:10" ht="13.5" thickBot="1"/>
    <row r="5" spans="1:10" ht="50.25" customHeight="1" thickTop="1" thickBot="1">
      <c r="A5" s="1" t="s">
        <v>3</v>
      </c>
      <c r="B5" s="1" t="s">
        <v>4</v>
      </c>
      <c r="C5" s="1" t="s">
        <v>5</v>
      </c>
      <c r="D5" s="1" t="s">
        <v>96</v>
      </c>
      <c r="E5" s="1" t="s">
        <v>6</v>
      </c>
      <c r="F5" s="1" t="s">
        <v>31</v>
      </c>
      <c r="G5" s="1" t="s">
        <v>7</v>
      </c>
      <c r="H5" s="1" t="s">
        <v>20</v>
      </c>
      <c r="I5" s="11" t="s">
        <v>14</v>
      </c>
      <c r="J5" s="8" t="s">
        <v>15</v>
      </c>
    </row>
    <row r="6" spans="1:10" s="53" customFormat="1" ht="126.75" thickTop="1">
      <c r="A6" s="76">
        <v>1</v>
      </c>
      <c r="B6" s="178" t="s">
        <v>117</v>
      </c>
      <c r="C6" s="104" t="s">
        <v>8</v>
      </c>
      <c r="D6" s="76">
        <v>3</v>
      </c>
      <c r="E6" s="177"/>
      <c r="F6" s="106"/>
      <c r="G6" s="107"/>
      <c r="H6" s="113"/>
      <c r="I6" s="75"/>
    </row>
    <row r="7" spans="1:10" s="53" customFormat="1" ht="70.5" customHeight="1">
      <c r="A7" s="61">
        <v>2</v>
      </c>
      <c r="B7" s="209" t="s">
        <v>118</v>
      </c>
      <c r="C7" s="108" t="s">
        <v>8</v>
      </c>
      <c r="D7" s="205">
        <v>1</v>
      </c>
      <c r="E7" s="100"/>
      <c r="F7" s="100"/>
      <c r="G7" s="101"/>
      <c r="H7" s="145"/>
    </row>
    <row r="8" spans="1:10" s="110" customFormat="1" ht="47.25">
      <c r="A8" s="108">
        <v>3</v>
      </c>
      <c r="B8" s="209" t="s">
        <v>106</v>
      </c>
      <c r="C8" s="206" t="s">
        <v>8</v>
      </c>
      <c r="D8" s="207">
        <v>1</v>
      </c>
      <c r="E8" s="140"/>
      <c r="F8" s="140"/>
      <c r="G8" s="114"/>
      <c r="H8" s="145"/>
      <c r="I8" s="109" t="s">
        <v>71</v>
      </c>
    </row>
    <row r="9" spans="1:10" s="110" customFormat="1" ht="126.75" thickBot="1">
      <c r="A9" s="108">
        <v>4</v>
      </c>
      <c r="B9" s="209" t="s">
        <v>107</v>
      </c>
      <c r="C9" s="206" t="s">
        <v>8</v>
      </c>
      <c r="D9" s="208">
        <v>1</v>
      </c>
      <c r="E9" s="141"/>
      <c r="F9" s="141"/>
      <c r="G9" s="101"/>
      <c r="H9" s="145"/>
      <c r="I9" s="111" t="s">
        <v>71</v>
      </c>
    </row>
    <row r="10" spans="1:10" s="27" customFormat="1" ht="27.75" customHeight="1" thickBot="1">
      <c r="A10" s="220" t="s">
        <v>108</v>
      </c>
      <c r="B10" s="221"/>
      <c r="C10" s="221"/>
      <c r="D10" s="221"/>
      <c r="E10" s="229"/>
      <c r="F10" s="179">
        <f>SUM(F6:F9)</f>
        <v>0</v>
      </c>
      <c r="G10" s="180">
        <f>SUM(G6:G9)</f>
        <v>0</v>
      </c>
      <c r="H10" s="181"/>
    </row>
  </sheetData>
  <mergeCells count="2">
    <mergeCell ref="A3:H3"/>
    <mergeCell ref="A10:E10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6"/>
  <sheetViews>
    <sheetView view="pageBreakPreview" zoomScaleNormal="100" zoomScaleSheetLayoutView="100" workbookViewId="0">
      <selection activeCell="B7" sqref="B7"/>
    </sheetView>
  </sheetViews>
  <sheetFormatPr defaultColWidth="8.85546875" defaultRowHeight="15.75"/>
  <cols>
    <col min="1" max="1" width="5.140625" style="147" customWidth="1"/>
    <col min="2" max="2" width="44" style="147" customWidth="1"/>
    <col min="3" max="3" width="4.85546875" style="147" bestFit="1" customWidth="1"/>
    <col min="4" max="4" width="11.5703125" style="148" customWidth="1"/>
    <col min="5" max="5" width="15.140625" style="147" bestFit="1" customWidth="1"/>
    <col min="6" max="6" width="17" style="147" bestFit="1" customWidth="1"/>
    <col min="7" max="7" width="9.85546875" style="147" hidden="1" customWidth="1"/>
    <col min="8" max="8" width="10.5703125" style="147" hidden="1" customWidth="1"/>
    <col min="9" max="9" width="17.7109375" style="147" customWidth="1"/>
    <col min="10" max="10" width="16.5703125" style="147" customWidth="1"/>
    <col min="11" max="16384" width="8.85546875" style="147"/>
  </cols>
  <sheetData>
    <row r="1" spans="1:10">
      <c r="J1" s="147" t="s">
        <v>73</v>
      </c>
    </row>
    <row r="2" spans="1:10">
      <c r="B2" s="149" t="s">
        <v>86</v>
      </c>
    </row>
    <row r="3" spans="1:10" ht="16.5" thickBot="1"/>
    <row r="4" spans="1:10" s="151" customFormat="1" ht="50.25" customHeight="1" thickTop="1" thickBot="1">
      <c r="A4" s="67" t="s">
        <v>3</v>
      </c>
      <c r="B4" s="67" t="s">
        <v>4</v>
      </c>
      <c r="C4" s="67" t="s">
        <v>5</v>
      </c>
      <c r="D4" s="67" t="s">
        <v>96</v>
      </c>
      <c r="E4" s="67" t="s">
        <v>6</v>
      </c>
      <c r="F4" s="67" t="s">
        <v>31</v>
      </c>
      <c r="G4" s="67" t="s">
        <v>7</v>
      </c>
      <c r="H4" s="67" t="s">
        <v>20</v>
      </c>
      <c r="I4" s="67" t="s">
        <v>7</v>
      </c>
      <c r="J4" s="150" t="s">
        <v>74</v>
      </c>
    </row>
    <row r="5" spans="1:10" s="148" customFormat="1" ht="394.5" thickTop="1">
      <c r="A5" s="152">
        <v>1</v>
      </c>
      <c r="B5" s="211" t="s">
        <v>116</v>
      </c>
      <c r="C5" s="206" t="s">
        <v>8</v>
      </c>
      <c r="D5" s="207">
        <v>1</v>
      </c>
      <c r="E5" s="112"/>
      <c r="F5" s="112"/>
      <c r="G5" s="153"/>
      <c r="H5" s="154"/>
      <c r="I5" s="155"/>
      <c r="J5" s="156"/>
    </row>
    <row r="6" spans="1:10" ht="30" customHeight="1">
      <c r="A6" s="230" t="s">
        <v>88</v>
      </c>
      <c r="B6" s="231"/>
      <c r="C6" s="231"/>
      <c r="D6" s="231"/>
      <c r="E6" s="231"/>
      <c r="F6" s="157">
        <f>SUM(F5:H5)</f>
        <v>0</v>
      </c>
      <c r="G6" s="158"/>
      <c r="H6" s="159"/>
      <c r="I6" s="160">
        <f>SUM(I5:I5)</f>
        <v>0</v>
      </c>
      <c r="J6" s="161"/>
    </row>
    <row r="7" spans="1:10" s="34" customFormat="1" ht="35.1" customHeight="1">
      <c r="A7" s="213" t="s">
        <v>111</v>
      </c>
      <c r="B7" s="214" t="s">
        <v>112</v>
      </c>
      <c r="C7" s="232" t="s">
        <v>113</v>
      </c>
      <c r="D7" s="233"/>
      <c r="E7" s="234"/>
      <c r="F7" s="235" t="s">
        <v>114</v>
      </c>
      <c r="G7" s="236"/>
      <c r="H7" s="236"/>
      <c r="I7" s="237"/>
      <c r="J7" s="238"/>
    </row>
    <row r="9" spans="1:10">
      <c r="A9" s="162"/>
      <c r="B9" s="163"/>
      <c r="C9" s="163"/>
      <c r="D9" s="164"/>
      <c r="E9" s="163"/>
      <c r="F9" s="163"/>
      <c r="G9" s="163"/>
      <c r="H9" s="163"/>
      <c r="I9" s="163"/>
    </row>
    <row r="10" spans="1:10">
      <c r="A10" s="163"/>
      <c r="B10" s="163"/>
      <c r="C10" s="163"/>
      <c r="D10" s="164"/>
      <c r="E10" s="163"/>
      <c r="F10" s="163"/>
      <c r="G10" s="163"/>
      <c r="H10" s="163"/>
      <c r="I10" s="163"/>
    </row>
    <row r="11" spans="1:10">
      <c r="A11" s="165"/>
      <c r="B11" s="165"/>
      <c r="C11" s="165"/>
      <c r="D11" s="166"/>
      <c r="E11" s="167"/>
      <c r="F11" s="167"/>
      <c r="G11" s="167"/>
      <c r="H11" s="163"/>
      <c r="I11" s="163"/>
    </row>
    <row r="12" spans="1:10" ht="15.4" customHeight="1">
      <c r="A12" s="168"/>
      <c r="B12" s="168"/>
      <c r="C12" s="168"/>
      <c r="D12" s="169"/>
      <c r="E12" s="168"/>
      <c r="F12" s="168"/>
      <c r="G12" s="168"/>
      <c r="H12" s="163"/>
      <c r="I12" s="163"/>
    </row>
    <row r="13" spans="1:10" ht="20.100000000000001" customHeight="1">
      <c r="A13" s="168"/>
      <c r="B13" s="163"/>
      <c r="C13" s="168"/>
      <c r="D13" s="169"/>
      <c r="E13" s="170"/>
      <c r="F13" s="170"/>
      <c r="G13" s="170"/>
      <c r="H13" s="163"/>
      <c r="I13" s="163"/>
    </row>
    <row r="14" spans="1:10" ht="20.100000000000001" customHeight="1">
      <c r="A14" s="168"/>
      <c r="B14" s="163"/>
      <c r="C14" s="168"/>
      <c r="D14" s="169"/>
      <c r="E14" s="170"/>
      <c r="F14" s="170"/>
      <c r="G14" s="170"/>
      <c r="H14" s="163"/>
      <c r="I14" s="163"/>
    </row>
    <row r="15" spans="1:10">
      <c r="A15" s="168"/>
      <c r="B15" s="171"/>
      <c r="C15" s="168"/>
      <c r="D15" s="169"/>
      <c r="E15" s="170"/>
      <c r="F15" s="170"/>
      <c r="G15" s="170"/>
      <c r="H15" s="163"/>
      <c r="I15" s="163"/>
    </row>
    <row r="16" spans="1:10" ht="20.100000000000001" customHeight="1">
      <c r="A16" s="163"/>
      <c r="B16" s="163"/>
      <c r="C16" s="163"/>
      <c r="D16" s="164"/>
      <c r="E16" s="166"/>
      <c r="F16" s="172"/>
      <c r="G16" s="172"/>
      <c r="H16" s="163"/>
      <c r="I16" s="163"/>
    </row>
  </sheetData>
  <mergeCells count="3">
    <mergeCell ref="A6:E6"/>
    <mergeCell ref="C7:E7"/>
    <mergeCell ref="F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tabSelected="1" view="pageBreakPreview" zoomScaleNormal="100" zoomScaleSheetLayoutView="100" workbookViewId="0">
      <selection activeCell="B8" sqref="B8"/>
    </sheetView>
  </sheetViews>
  <sheetFormatPr defaultColWidth="8.85546875" defaultRowHeight="15.75"/>
  <cols>
    <col min="1" max="1" width="5" style="147" customWidth="1"/>
    <col min="2" max="2" width="49.140625" style="147" customWidth="1"/>
    <col min="3" max="3" width="8.5703125" style="147" customWidth="1"/>
    <col min="4" max="4" width="9" style="148" customWidth="1"/>
    <col min="5" max="5" width="15.28515625" style="147" customWidth="1"/>
    <col min="6" max="6" width="16.85546875" style="147" bestFit="1" customWidth="1"/>
    <col min="7" max="7" width="9.85546875" style="147" hidden="1" customWidth="1"/>
    <col min="8" max="8" width="10.5703125" style="147" hidden="1" customWidth="1"/>
    <col min="9" max="9" width="17.7109375" style="147" customWidth="1"/>
    <col min="10" max="10" width="16.5703125" style="147" customWidth="1"/>
    <col min="11" max="16384" width="8.85546875" style="147"/>
  </cols>
  <sheetData>
    <row r="1" spans="1:10">
      <c r="J1" s="147" t="s">
        <v>75</v>
      </c>
    </row>
    <row r="2" spans="1:10">
      <c r="B2" s="149" t="s">
        <v>84</v>
      </c>
    </row>
    <row r="3" spans="1:10" ht="16.5" thickBot="1"/>
    <row r="4" spans="1:10" s="151" customFormat="1" ht="50.25" customHeight="1" thickTop="1">
      <c r="A4" s="173" t="s">
        <v>3</v>
      </c>
      <c r="B4" s="173" t="s">
        <v>4</v>
      </c>
      <c r="C4" s="173" t="s">
        <v>5</v>
      </c>
      <c r="D4" s="173" t="s">
        <v>96</v>
      </c>
      <c r="E4" s="173" t="s">
        <v>6</v>
      </c>
      <c r="F4" s="173" t="s">
        <v>31</v>
      </c>
      <c r="G4" s="173" t="s">
        <v>7</v>
      </c>
      <c r="H4" s="173" t="s">
        <v>20</v>
      </c>
      <c r="I4" s="173" t="s">
        <v>7</v>
      </c>
      <c r="J4" s="174" t="s">
        <v>74</v>
      </c>
    </row>
    <row r="5" spans="1:10" s="148" customFormat="1" ht="363" customHeight="1">
      <c r="A5" s="240">
        <v>1</v>
      </c>
      <c r="B5" s="212" t="s">
        <v>115</v>
      </c>
      <c r="C5" s="240" t="s">
        <v>8</v>
      </c>
      <c r="D5" s="242">
        <v>1</v>
      </c>
      <c r="E5" s="243"/>
      <c r="F5" s="243"/>
      <c r="G5" s="153"/>
      <c r="H5" s="215"/>
      <c r="I5" s="244"/>
      <c r="J5" s="239"/>
    </row>
    <row r="6" spans="1:10" s="148" customFormat="1" ht="230.25" customHeight="1">
      <c r="A6" s="240"/>
      <c r="B6" s="212" t="s">
        <v>110</v>
      </c>
      <c r="C6" s="241"/>
      <c r="D6" s="241"/>
      <c r="E6" s="243"/>
      <c r="F6" s="243"/>
      <c r="G6" s="153"/>
      <c r="H6" s="215"/>
      <c r="I6" s="245"/>
      <c r="J6" s="239"/>
    </row>
    <row r="7" spans="1:10" s="148" customFormat="1" ht="409.5" customHeight="1">
      <c r="A7" s="240"/>
      <c r="B7" s="217" t="s">
        <v>89</v>
      </c>
      <c r="C7" s="241"/>
      <c r="D7" s="241"/>
      <c r="E7" s="243"/>
      <c r="F7" s="243"/>
      <c r="G7" s="153"/>
      <c r="H7" s="215"/>
      <c r="I7" s="245"/>
      <c r="J7" s="239"/>
    </row>
    <row r="8" spans="1:10" s="148" customFormat="1" ht="300" customHeight="1">
      <c r="A8" s="240"/>
      <c r="B8" s="218" t="s">
        <v>90</v>
      </c>
      <c r="C8" s="241"/>
      <c r="D8" s="241"/>
      <c r="E8" s="243"/>
      <c r="F8" s="243"/>
      <c r="G8" s="153"/>
      <c r="H8" s="215"/>
      <c r="I8" s="245"/>
      <c r="J8" s="239"/>
    </row>
    <row r="9" spans="1:10" ht="30" customHeight="1">
      <c r="A9" s="230" t="s">
        <v>88</v>
      </c>
      <c r="B9" s="231"/>
      <c r="C9" s="231"/>
      <c r="D9" s="231"/>
      <c r="E9" s="231"/>
      <c r="F9" s="157">
        <f>SUM(F5:H5)</f>
        <v>0</v>
      </c>
      <c r="G9" s="158"/>
      <c r="H9" s="159"/>
      <c r="I9" s="160">
        <f>SUM(I5:I5)</f>
        <v>0</v>
      </c>
      <c r="J9" s="161"/>
    </row>
    <row r="10" spans="1:10" s="34" customFormat="1" ht="35.1" customHeight="1">
      <c r="A10" s="213" t="s">
        <v>111</v>
      </c>
      <c r="B10" s="214" t="s">
        <v>112</v>
      </c>
      <c r="C10" s="232" t="s">
        <v>113</v>
      </c>
      <c r="D10" s="233"/>
      <c r="E10" s="234"/>
      <c r="F10" s="235" t="s">
        <v>114</v>
      </c>
      <c r="G10" s="236"/>
      <c r="H10" s="236"/>
      <c r="I10" s="237"/>
      <c r="J10" s="238"/>
    </row>
    <row r="12" spans="1:10">
      <c r="A12" s="162"/>
      <c r="B12" s="151"/>
      <c r="C12" s="163"/>
      <c r="D12" s="164"/>
      <c r="E12" s="163"/>
      <c r="F12" s="163"/>
      <c r="G12" s="163"/>
      <c r="H12" s="163"/>
      <c r="I12" s="163"/>
    </row>
    <row r="13" spans="1:10">
      <c r="A13" s="163"/>
      <c r="B13" s="151"/>
      <c r="C13" s="163"/>
      <c r="D13" s="164"/>
      <c r="E13" s="163"/>
      <c r="F13" s="163"/>
      <c r="G13" s="163"/>
      <c r="H13" s="163"/>
      <c r="I13" s="163"/>
    </row>
    <row r="14" spans="1:10">
      <c r="A14" s="165"/>
      <c r="B14" s="151"/>
      <c r="C14" s="165"/>
      <c r="D14" s="166"/>
      <c r="E14" s="167"/>
      <c r="F14" s="167"/>
      <c r="G14" s="167"/>
      <c r="H14" s="163"/>
      <c r="I14" s="163"/>
    </row>
    <row r="15" spans="1:10" ht="15.4" customHeight="1">
      <c r="A15" s="168"/>
      <c r="B15" s="151"/>
      <c r="C15" s="168"/>
      <c r="D15" s="169"/>
      <c r="E15" s="168"/>
      <c r="F15" s="168"/>
      <c r="G15" s="168"/>
      <c r="H15" s="163"/>
      <c r="I15" s="163"/>
    </row>
    <row r="16" spans="1:10" ht="20.100000000000001" customHeight="1">
      <c r="A16" s="168"/>
      <c r="B16" s="151"/>
      <c r="C16" s="168"/>
      <c r="D16" s="169"/>
      <c r="E16" s="170"/>
      <c r="F16" s="170"/>
      <c r="G16" s="170"/>
      <c r="H16" s="163"/>
      <c r="I16" s="163"/>
    </row>
    <row r="17" spans="1:9" ht="20.100000000000001" customHeight="1">
      <c r="A17" s="168"/>
      <c r="B17" s="151"/>
      <c r="C17" s="168"/>
      <c r="D17" s="169"/>
      <c r="E17" s="170"/>
      <c r="F17" s="170"/>
      <c r="G17" s="170"/>
      <c r="H17" s="163"/>
      <c r="I17" s="163"/>
    </row>
    <row r="18" spans="1:9">
      <c r="A18" s="168"/>
      <c r="B18" s="151"/>
      <c r="C18" s="168"/>
      <c r="D18" s="169"/>
      <c r="E18" s="170"/>
      <c r="F18" s="170"/>
      <c r="G18" s="170"/>
      <c r="H18" s="163"/>
      <c r="I18" s="163"/>
    </row>
    <row r="19" spans="1:9" ht="20.100000000000001" customHeight="1">
      <c r="A19" s="163"/>
      <c r="B19" s="151"/>
      <c r="C19" s="163"/>
      <c r="D19" s="164"/>
      <c r="E19" s="166"/>
      <c r="F19" s="172"/>
      <c r="G19" s="172"/>
      <c r="H19" s="163"/>
      <c r="I19" s="163"/>
    </row>
    <row r="20" spans="1:9">
      <c r="B20" s="151"/>
    </row>
    <row r="21" spans="1:9">
      <c r="B21" s="151"/>
    </row>
    <row r="22" spans="1:9">
      <c r="B22" s="151"/>
    </row>
    <row r="23" spans="1:9">
      <c r="B23" s="151"/>
    </row>
  </sheetData>
  <mergeCells count="10">
    <mergeCell ref="C10:E10"/>
    <mergeCell ref="F10:J10"/>
    <mergeCell ref="J5:J8"/>
    <mergeCell ref="A9:E9"/>
    <mergeCell ref="A5:A8"/>
    <mergeCell ref="C5:C8"/>
    <mergeCell ref="D5:D8"/>
    <mergeCell ref="E5:E8"/>
    <mergeCell ref="F5:F8"/>
    <mergeCell ref="I5:I8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8" orientation="portrait" r:id="rId1"/>
  <rowBreaks count="1" manualBreakCount="1">
    <brk id="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16"/>
  <sheetViews>
    <sheetView view="pageBreakPreview" zoomScaleNormal="100" zoomScaleSheetLayoutView="100" workbookViewId="0">
      <selection activeCell="F7" sqref="F7:J7"/>
    </sheetView>
  </sheetViews>
  <sheetFormatPr defaultColWidth="8.85546875" defaultRowHeight="12.75"/>
  <cols>
    <col min="1" max="1" width="5" style="34" customWidth="1"/>
    <col min="2" max="2" width="51.7109375" style="34" customWidth="1"/>
    <col min="3" max="3" width="6.140625" style="34" customWidth="1"/>
    <col min="4" max="4" width="11.28515625" style="110" customWidth="1"/>
    <col min="5" max="5" width="10.5703125" style="133" customWidth="1"/>
    <col min="6" max="6" width="16.85546875" style="133" bestFit="1" customWidth="1"/>
    <col min="7" max="7" width="9.85546875" style="34" hidden="1" customWidth="1"/>
    <col min="8" max="8" width="10.5703125" style="34" hidden="1" customWidth="1"/>
    <col min="9" max="9" width="17.7109375" style="34" customWidth="1"/>
    <col min="10" max="10" width="16.5703125" style="34" customWidth="1"/>
    <col min="11" max="16384" width="8.85546875" style="34"/>
  </cols>
  <sheetData>
    <row r="1" spans="1:10">
      <c r="J1" s="34" t="s">
        <v>85</v>
      </c>
    </row>
    <row r="2" spans="1:10" ht="18">
      <c r="B2" s="134" t="s">
        <v>83</v>
      </c>
    </row>
    <row r="3" spans="1:10" ht="13.5" thickBot="1"/>
    <row r="4" spans="1:10" customFormat="1" ht="50.25" customHeight="1" thickTop="1" thickBot="1">
      <c r="A4" s="1" t="s">
        <v>3</v>
      </c>
      <c r="B4" s="1" t="s">
        <v>4</v>
      </c>
      <c r="C4" s="1" t="s">
        <v>5</v>
      </c>
      <c r="D4" s="1" t="s">
        <v>96</v>
      </c>
      <c r="E4" s="1" t="s">
        <v>87</v>
      </c>
      <c r="F4" s="1" t="s">
        <v>31</v>
      </c>
      <c r="G4" s="1" t="s">
        <v>7</v>
      </c>
      <c r="H4" s="1" t="s">
        <v>20</v>
      </c>
      <c r="I4" s="1" t="s">
        <v>7</v>
      </c>
      <c r="J4" s="8" t="s">
        <v>74</v>
      </c>
    </row>
    <row r="5" spans="1:10" s="110" customFormat="1" ht="285.75" thickTop="1">
      <c r="A5" s="108">
        <v>1</v>
      </c>
      <c r="B5" s="189" t="s">
        <v>91</v>
      </c>
      <c r="C5" s="183" t="s">
        <v>8</v>
      </c>
      <c r="D5" s="184">
        <v>1</v>
      </c>
      <c r="E5" s="185"/>
      <c r="F5" s="186"/>
      <c r="G5" s="115"/>
      <c r="H5" s="116"/>
      <c r="I5" s="187"/>
      <c r="J5" s="188"/>
    </row>
    <row r="6" spans="1:10" ht="30" customHeight="1">
      <c r="A6" s="246" t="s">
        <v>72</v>
      </c>
      <c r="B6" s="247"/>
      <c r="C6" s="247"/>
      <c r="D6" s="247"/>
      <c r="E6" s="247"/>
      <c r="F6" s="135">
        <f>SUM(F5:H5)</f>
        <v>0</v>
      </c>
      <c r="G6" s="136"/>
      <c r="H6" s="137"/>
      <c r="I6" s="138">
        <f>SUM(I5:I5)</f>
        <v>0</v>
      </c>
      <c r="J6" s="139"/>
    </row>
    <row r="7" spans="1:10" ht="35.1" customHeight="1">
      <c r="A7" s="213" t="s">
        <v>111</v>
      </c>
      <c r="B7" s="214" t="s">
        <v>112</v>
      </c>
      <c r="C7" s="232" t="s">
        <v>113</v>
      </c>
      <c r="D7" s="233"/>
      <c r="E7" s="234"/>
      <c r="F7" s="235" t="s">
        <v>114</v>
      </c>
      <c r="G7" s="236"/>
      <c r="H7" s="236"/>
      <c r="I7" s="237"/>
      <c r="J7" s="238"/>
    </row>
    <row r="9" spans="1:10" ht="15">
      <c r="A9" s="117"/>
      <c r="B9" s="38"/>
      <c r="C9" s="38"/>
      <c r="D9" s="118"/>
      <c r="E9" s="119"/>
      <c r="F9" s="119"/>
      <c r="G9" s="38"/>
      <c r="H9" s="38"/>
      <c r="I9" s="38"/>
    </row>
    <row r="10" spans="1:10">
      <c r="A10" s="38"/>
      <c r="B10" s="38"/>
      <c r="C10" s="38"/>
      <c r="D10" s="118"/>
      <c r="E10" s="119"/>
      <c r="F10" s="119"/>
      <c r="G10" s="38"/>
      <c r="H10" s="38"/>
      <c r="I10" s="38"/>
    </row>
    <row r="11" spans="1:10">
      <c r="A11" s="37"/>
      <c r="B11" s="37"/>
      <c r="C11" s="37"/>
      <c r="D11" s="120"/>
      <c r="E11" s="121"/>
      <c r="F11" s="121"/>
      <c r="G11" s="122"/>
      <c r="H11" s="38"/>
      <c r="I11" s="38"/>
    </row>
    <row r="12" spans="1:10" ht="15.4" customHeight="1">
      <c r="A12" s="123"/>
      <c r="B12" s="123"/>
      <c r="C12" s="123"/>
      <c r="D12" s="124"/>
      <c r="E12" s="125"/>
      <c r="F12" s="125"/>
      <c r="G12" s="123"/>
      <c r="H12" s="38"/>
      <c r="I12" s="38"/>
    </row>
    <row r="13" spans="1:10" ht="20.100000000000001" customHeight="1">
      <c r="A13" s="126"/>
      <c r="B13" s="38"/>
      <c r="C13" s="126"/>
      <c r="D13" s="127"/>
      <c r="E13" s="128"/>
      <c r="F13" s="128"/>
      <c r="G13" s="128"/>
      <c r="H13" s="38"/>
      <c r="I13" s="38"/>
    </row>
    <row r="14" spans="1:10" ht="20.100000000000001" customHeight="1">
      <c r="A14" s="126"/>
      <c r="B14" s="38"/>
      <c r="C14" s="126"/>
      <c r="D14" s="127"/>
      <c r="E14" s="128"/>
      <c r="F14" s="128"/>
      <c r="G14" s="128"/>
      <c r="H14" s="38"/>
      <c r="I14" s="38"/>
    </row>
    <row r="15" spans="1:10">
      <c r="A15" s="126"/>
      <c r="B15" s="129"/>
      <c r="C15" s="126"/>
      <c r="D15" s="127"/>
      <c r="E15" s="128"/>
      <c r="F15" s="128"/>
      <c r="G15" s="128"/>
      <c r="H15" s="38"/>
      <c r="I15" s="38"/>
    </row>
    <row r="16" spans="1:10" ht="20.100000000000001" customHeight="1">
      <c r="A16" s="38"/>
      <c r="B16" s="38"/>
      <c r="C16" s="38"/>
      <c r="D16" s="118"/>
      <c r="E16" s="130"/>
      <c r="F16" s="131"/>
      <c r="G16" s="132"/>
      <c r="H16" s="38"/>
      <c r="I16" s="38"/>
    </row>
  </sheetData>
  <mergeCells count="3">
    <mergeCell ref="A6:E6"/>
    <mergeCell ref="C7:E7"/>
    <mergeCell ref="F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5</vt:i4>
      </vt:variant>
    </vt:vector>
  </HeadingPairs>
  <TitlesOfParts>
    <vt:vector size="12" baseType="lpstr">
      <vt:lpstr>Pakiet 1. Sprzęt kuch.elekt </vt:lpstr>
      <vt:lpstr>Pakiet 2.Sprzęt kuch.drobny</vt:lpstr>
      <vt:lpstr>Pakiet 3.Kuch.-jednoraz.zastaw.</vt:lpstr>
      <vt:lpstr>Pakiet 4. Prof sprzęt kuch.</vt:lpstr>
      <vt:lpstr>Pakiet 5. Zmywarka gastrono</vt:lpstr>
      <vt:lpstr>Pakiet 6. Piec konwekc-paro</vt:lpstr>
      <vt:lpstr>Pakiet 7. Kostkarka do lodu</vt:lpstr>
      <vt:lpstr>'Pakiet 2.Sprzęt kuch.drobny'!Obszar_wydruku</vt:lpstr>
      <vt:lpstr>'Pakiet 3.Kuch.-jednoraz.zastaw.'!Obszar_wydruku</vt:lpstr>
      <vt:lpstr>'Pakiet 5. Zmywarka gastrono'!Obszar_wydruku</vt:lpstr>
      <vt:lpstr>'Pakiet 6. Piec konwekc-paro'!Obszar_wydruku</vt:lpstr>
      <vt:lpstr>'Pakiet 7. Kostkarka do lodu'!Obszar_wydruku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4WSKzP SP ZOZ</cp:lastModifiedBy>
  <cp:lastPrinted>2016-01-15T12:04:21Z</cp:lastPrinted>
  <dcterms:created xsi:type="dcterms:W3CDTF">1997-02-26T13:46:56Z</dcterms:created>
  <dcterms:modified xsi:type="dcterms:W3CDTF">2016-01-15T13:40:13Z</dcterms:modified>
</cp:coreProperties>
</file>