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54"/>
  </bookViews>
  <sheets>
    <sheet name="Pakiet 1.Kuch.- chłodz." sheetId="5" r:id="rId1"/>
    <sheet name="Pakiet 2.Kuch.-drobny,wyposaż " sheetId="7" r:id="rId2"/>
    <sheet name="Pakiet 3.Kuch.-jednoraz.zastaw." sheetId="4" r:id="rId3"/>
  </sheets>
  <definedNames>
    <definedName name="_xlnm.Print_Area" localSheetId="1">'Pakiet 2.Kuch.-drobny,wyposaż '!$A$1:$H$22</definedName>
    <definedName name="_xlnm.Print_Area" localSheetId="2">'Pakiet 3.Kuch.-jednoraz.zastaw.'!$A$1:$H$61</definedName>
  </definedNames>
  <calcPr calcId="125725"/>
</workbook>
</file>

<file path=xl/calcChain.xml><?xml version="1.0" encoding="utf-8"?>
<calcChain xmlns="http://schemas.openxmlformats.org/spreadsheetml/2006/main">
  <c r="I14" i="5"/>
  <c r="G12" i="4" l="1"/>
  <c r="G9"/>
  <c r="F9" s="1"/>
  <c r="F12"/>
  <c r="G26"/>
  <c r="F26" s="1"/>
  <c r="G25"/>
  <c r="F25" s="1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3"/>
  <c r="F13" s="1"/>
  <c r="G15"/>
  <c r="F15" s="1"/>
  <c r="G16"/>
  <c r="F16"/>
  <c r="G10"/>
  <c r="F10" s="1"/>
  <c r="G11"/>
  <c r="F11" s="1"/>
  <c r="G14"/>
  <c r="F14" s="1"/>
  <c r="J61"/>
  <c r="I61"/>
  <c r="G8"/>
</calcChain>
</file>

<file path=xl/sharedStrings.xml><?xml version="1.0" encoding="utf-8"?>
<sst xmlns="http://schemas.openxmlformats.org/spreadsheetml/2006/main" count="190" uniqueCount="103">
  <si>
    <t>I.</t>
  </si>
  <si>
    <t>L.p.</t>
  </si>
  <si>
    <t>Nazwa materiału</t>
  </si>
  <si>
    <t>J.m</t>
  </si>
  <si>
    <t>Wartość brutto</t>
  </si>
  <si>
    <t>szt.</t>
  </si>
  <si>
    <t>szt</t>
  </si>
  <si>
    <t>op.</t>
  </si>
  <si>
    <t>Talerz głęboki (flaczarka) poj. 500ml. jednorazowy (po 100 szt.)</t>
  </si>
  <si>
    <t>Talerz płytki jednorazowy (po 100 szt.)</t>
  </si>
  <si>
    <t>Serwetki papierowe różne kolorowe (w tym świąteczne) (po 20 szt.)</t>
  </si>
  <si>
    <t>Filiżanka porcelanowa (porcelitowa) 250/300 ml</t>
  </si>
  <si>
    <t>Łyżka stołowa SN stalowa</t>
  </si>
  <si>
    <t>VAT 22%</t>
  </si>
  <si>
    <t>EURO = 3.8771</t>
  </si>
  <si>
    <t>Noże plastikowe jednorazowe (po 100 szt.)</t>
  </si>
  <si>
    <t>Łyżki plastikowe jednorazowe (po 100 szt.)</t>
  </si>
  <si>
    <t>Widelec plastikowy jednorazowy (po 100 szt.)</t>
  </si>
  <si>
    <t>UWAGI</t>
  </si>
  <si>
    <t>Czajnik aluminiowy poj. 7 - 10 L</t>
  </si>
  <si>
    <t>Pojemnik termoizolacyjny styropianowy jednorazowy na zupę z wieczkiem plastikowym poj. 0,4/0,5 L</t>
  </si>
  <si>
    <t xml:space="preserve">Pojemnik termoizolacyjny styropianowy obiadowy jednorazowy trójdzielny z pokrywką połączoną na stałe z pojemnikiem </t>
  </si>
  <si>
    <t>Serwetki papierowe gastronomiczne białe (po 100 szt.)</t>
  </si>
  <si>
    <t>Łyżeczka do herbaty stalowa SN</t>
  </si>
  <si>
    <t>Nóz stołowy stalowy SN</t>
  </si>
  <si>
    <t>Widelec stołowy stalowy SN</t>
  </si>
  <si>
    <t>Wartość netto</t>
  </si>
  <si>
    <t>Deska do krojenia z polietylenu biała 30x22cm grubość ok. 1 cm</t>
  </si>
  <si>
    <t>Dzbanek porcelanowy (porcelitowy) 2 L</t>
  </si>
  <si>
    <t>Dzbanek szklany do soku 2 L</t>
  </si>
  <si>
    <t>Łyżeczka plastikowa jednorazowa (po 100 szt.)</t>
  </si>
  <si>
    <t>Chochelka stal nierdzewna 120ml, konstrukcji jednorodnej (bez spawów i połączeń)</t>
  </si>
  <si>
    <t>Rózga stalowa ze stali nierdzewnej dł. ok. 50cm</t>
  </si>
  <si>
    <t>Przyprawnik 4 elementowy ze stali nierdzewnej</t>
  </si>
  <si>
    <t xml:space="preserve">Dzbanek ze stali nierdzewnej z pokrywką 2L </t>
  </si>
  <si>
    <t xml:space="preserve">Dzbanek plastykowy poliwęglanowy z pokrywą 2 - 3 L </t>
  </si>
  <si>
    <t>Patelnia ze stali nierdzewnej pojemność około 4L</t>
  </si>
  <si>
    <t>Pojemnik plastykowy o zwiększonej odporności pojemnośc 40L</t>
  </si>
  <si>
    <t>Kubki plastikowe jednorazowe do napojów zimnych poj. 500 ml. (po 75 szt.)</t>
  </si>
  <si>
    <t>Termos z pokrywką 2,5 L bezkapkowy</t>
  </si>
  <si>
    <t>Wyposażenie kuchenne</t>
  </si>
  <si>
    <t>Deska do krojenia z polietylenu biała 60x45cm grubość ok. 1 cm</t>
  </si>
  <si>
    <t>Garnek z pokrywą ze stali nierdzewnej o pojemności 6L</t>
  </si>
  <si>
    <t>Opryskiwacz ciśnieniowy</t>
  </si>
  <si>
    <t>Pojemnik na mięso z pokrywą biały 40L - 50 L</t>
  </si>
  <si>
    <t>Stojak na deski STALGAST</t>
  </si>
  <si>
    <t>Termometr ze stali nierdzewnej kom. w etui temp. -100 C do 1000 C</t>
  </si>
  <si>
    <t xml:space="preserve">Pojemnik na odpady kuchenne na kółkach z tworzywa z pokrywą 80 L kolor zielony </t>
  </si>
  <si>
    <t>Wiadro kuchenne z tworzywa sztucznego z przykrywą 10 L kolory zgodne z HACCP</t>
  </si>
  <si>
    <t>poz.1-18 ujęto w przetarg</t>
  </si>
  <si>
    <t>kg</t>
  </si>
  <si>
    <t>Kubek porcelanowy (porcelitowy) poj. 250 -300 ml</t>
  </si>
  <si>
    <t>Nazwa Materiału</t>
  </si>
  <si>
    <t>J.m.</t>
  </si>
  <si>
    <t>Cena jednostkowa netto</t>
  </si>
  <si>
    <t>Wartość całkowita brutto</t>
  </si>
  <si>
    <t>Uwagi</t>
  </si>
  <si>
    <t>Cedzak sitkowy wzmocniony</t>
  </si>
  <si>
    <t>Garnek z pokrywą ze stali nierdzewnej o pojemności 25 L</t>
  </si>
  <si>
    <t>Pojemnik ze stali nierdzewnej GN1/3 h=65 poj. 2,5L</t>
  </si>
  <si>
    <t>Pojemnik na mięso z pokrywą biały 40 - 50L</t>
  </si>
  <si>
    <t>Pojemnik plastykowy o zwiększonej odporności pojemnośc 40L z pokrywą</t>
  </si>
  <si>
    <t>Wkłady ze sztucznego tworzywa do szuflad</t>
  </si>
  <si>
    <t>Kubek z dziubkiem z tworzywa</t>
  </si>
  <si>
    <t>Talerz deserowy porcelanowy (porcelitowy) średnica 180/190mm</t>
  </si>
  <si>
    <t xml:space="preserve">Talerz głęboki porcelanowy (porcelitowy) grubościenny średnica 220/240mm </t>
  </si>
  <si>
    <t>Talerz obiadowy płytki porcelanowy (porcelitowy) średnica 230/250mm</t>
  </si>
  <si>
    <t>Planowana ilość na 2015</t>
  </si>
  <si>
    <t>Papier pakowy biały w arkuszach,wymiar arkusza: 70cm x 100cm</t>
  </si>
  <si>
    <t>Pojemnik okrągły, jednorazowy, przeźroczysty z pokrywką na surówki 300 ml</t>
  </si>
  <si>
    <t>Torebka papierowa szara 1 kg</t>
  </si>
  <si>
    <t>Torebka papierowa szara 2 kg</t>
  </si>
  <si>
    <t>Woreczki jednorazowe foliowe wym. ok.18/4x35     (szerokość torby 18 cm, głębokość zakładki 4 cm, wysokość torby 35 cm) pakowane po 1000 szt.</t>
  </si>
  <si>
    <t>Kubek porcelanowy (porcelitowy) poj. 500 ml</t>
  </si>
  <si>
    <t>Deska do krojenia z polietylenu czerwona 60x45cm grubość ok. 1 cm</t>
  </si>
  <si>
    <t>Garnek niski 18,3L; h=18</t>
  </si>
  <si>
    <t>Ostrzałka elektryczna profesjonalna do ostrzenia, podostrzania, polerowania, wszystkich rodzajów noży</t>
  </si>
  <si>
    <t>Patelnia powlekana tytanem Fi 32cm</t>
  </si>
  <si>
    <t>Pojemnik ze stali nierdzewnej GN1/3 z uszczelką</t>
  </si>
  <si>
    <t>Sitko do rozdrabniania warzyw</t>
  </si>
  <si>
    <t>Pojemnik termoizolacyjny styropianowy jednorazowy na zupę z wieczkiem plastikowym poj. 0,65/ 0,75 L</t>
  </si>
  <si>
    <t xml:space="preserve">Pakiet 2 - Dostawa drobnego sprzętu i wyposażenia kuchennego </t>
  </si>
  <si>
    <t>Pakiet 1 - Dostawa chłodziarek i sprzętu kuchennego (elektrycznego)</t>
  </si>
  <si>
    <t>Pakiet 3 - Dostawa  sprzetu jednorazowego i zastawy stolowej oraz drobnych akcesoriów  kuchennych</t>
  </si>
  <si>
    <r>
      <t xml:space="preserve">Chłodziarka podblatowa z zamrażalnikiem wewnętrznym </t>
    </r>
    <r>
      <rPr>
        <sz val="12"/>
        <rFont val="Times New Roman"/>
        <family val="1"/>
        <charset val="238"/>
      </rPr>
      <t xml:space="preserve">z możliwością zdejmowania blatu w celu umieszczenia w ciągach szafek kuchennych lub laboratoryjnych, zmiany kierunku otwierania drzwi min.czas utrzymania temperatury w komorach w przypadku braku zasilania min.10 h w kolorze białym o wymiarach </t>
    </r>
    <r>
      <rPr>
        <b/>
        <sz val="12"/>
        <rFont val="Times New Roman"/>
        <family val="1"/>
        <charset val="238"/>
      </rPr>
      <t>wys. do 85cm,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szer. 50 /60 cm x gł. 50/ 60cm</t>
    </r>
    <r>
      <rPr>
        <sz val="12"/>
        <rFont val="Times New Roman"/>
        <family val="1"/>
        <charset val="238"/>
      </rPr>
      <t xml:space="preserve"> w klasie min. A+</t>
    </r>
  </si>
  <si>
    <r>
      <t xml:space="preserve">Chłodziarka z zamrażalnikiem wewnętrznym </t>
    </r>
    <r>
      <rPr>
        <sz val="12"/>
        <rFont val="Times New Roman"/>
        <family val="1"/>
        <charset val="238"/>
      </rPr>
      <t xml:space="preserve">z możliwością zmiany kierunku otwierania drzwi min.czas utrzymania temperatury w komorach w przypadku braku zasilania min. 10 h w kolorze </t>
    </r>
    <r>
      <rPr>
        <b/>
        <sz val="12"/>
        <rFont val="Times New Roman"/>
        <family val="1"/>
        <charset val="238"/>
      </rPr>
      <t>białym</t>
    </r>
    <r>
      <rPr>
        <sz val="12"/>
        <rFont val="Times New Roman"/>
        <family val="1"/>
        <charset val="238"/>
      </rPr>
      <t xml:space="preserve"> o wymiarach </t>
    </r>
    <r>
      <rPr>
        <b/>
        <sz val="12"/>
        <rFont val="Times New Roman"/>
        <family val="1"/>
        <charset val="238"/>
      </rPr>
      <t>wys. do 85cm,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szer. 50 /60cm x gł. 50 / 60cm</t>
    </r>
    <r>
      <rPr>
        <sz val="12"/>
        <rFont val="Times New Roman"/>
        <family val="1"/>
        <charset val="238"/>
      </rPr>
      <t xml:space="preserve"> w klasie min. A+</t>
    </r>
  </si>
  <si>
    <r>
      <t xml:space="preserve">Chłodziarka wolnostojąca z zamrażalnikiem zewnętrznym w górnej części lodówki </t>
    </r>
    <r>
      <rPr>
        <sz val="12"/>
        <rFont val="Times New Roman"/>
        <family val="1"/>
        <charset val="238"/>
      </rPr>
      <t xml:space="preserve">automatycznym rozmrażaniem,  możliwością zmiany kierunku drzwi, min.czas utrzymania temperatury w komorach w przypadku braku zasilania min. 10 h, w kolorze białym, wym. </t>
    </r>
    <r>
      <rPr>
        <b/>
        <sz val="12"/>
        <rFont val="Times New Roman"/>
        <family val="1"/>
        <charset val="238"/>
      </rPr>
      <t xml:space="preserve">wys. od 115 do 150cm x szer. 50/ 60 cm x gł. 50/ 60 cm </t>
    </r>
    <r>
      <rPr>
        <sz val="12"/>
        <rFont val="Times New Roman"/>
        <family val="1"/>
        <charset val="238"/>
      </rPr>
      <t>w klasie min. A+</t>
    </r>
  </si>
  <si>
    <r>
      <t>Chłodziarko zamrażarka wolnostojąca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z oddzielną komorą zamrażalnika z 2 lub 3 szufladami </t>
    </r>
    <r>
      <rPr>
        <sz val="12"/>
        <rFont val="Times New Roman"/>
        <family val="1"/>
        <charset val="238"/>
      </rPr>
      <t xml:space="preserve"> umieszczoną w dolnej części urządzenia z automatycznym rozmrażaniem komory chłodniczej, o pojemności chłodziarki ok. 180 L pojemności zamrażarka  ok. 60 L, zmiany kierunku otwierania drzwi, min.czas utrzymania temperatury w komorach w przypadku braku zasilania min.10 h, w kolorze białym / inox wymiary: </t>
    </r>
    <r>
      <rPr>
        <b/>
        <sz val="12"/>
        <rFont val="Times New Roman"/>
        <family val="1"/>
        <charset val="238"/>
      </rPr>
      <t xml:space="preserve">wys. min. 170 / 190 cm, szer. 50 / 60 cm, gł. 50 / 60 </t>
    </r>
    <r>
      <rPr>
        <sz val="12"/>
        <rFont val="Times New Roman"/>
        <family val="1"/>
        <charset val="238"/>
      </rPr>
      <t xml:space="preserve"> w klasie min. A+</t>
    </r>
  </si>
  <si>
    <r>
      <t xml:space="preserve">Kuchenka mikrofalowa wolnostojąca - </t>
    </r>
    <r>
      <rPr>
        <sz val="12"/>
        <rFont val="Times New Roman"/>
        <family val="1"/>
        <charset val="238"/>
      </rPr>
      <t xml:space="preserve">o pojemności ok. nie mniej niż 18 L nie więcej niż 22 L moc fale elektromagnetyczne (mikrofale) nie mniej niż 800 W, z systemem Intellowave lub podobnym powodującym równomierny rozkład temperatury wewnątrz nagrzewanej potrawy, sterowana mechanicznie lub elektro-mechaniczne z funkcją rozmrażania bez funkcji grill </t>
    </r>
  </si>
  <si>
    <r>
      <rPr>
        <b/>
        <sz val="12"/>
        <rFont val="Times New Roman"/>
        <family val="1"/>
        <charset val="238"/>
      </rPr>
      <t>Czajnik elektryczny bezprzewodowy</t>
    </r>
    <r>
      <rPr>
        <sz val="12"/>
        <rFont val="Times New Roman"/>
        <family val="1"/>
        <charset val="238"/>
      </rPr>
      <t xml:space="preserve"> - element grzejny - płytka grzejna z automatycznym zabezpieczeniem przed gotowaniem na ,,sucho" - bez wody i przed przegrzaniem o poj. min 1,5 - 2,0 L </t>
    </r>
    <r>
      <rPr>
        <b/>
        <sz val="12"/>
        <rFont val="Times New Roman"/>
        <family val="1"/>
        <charset val="238"/>
      </rPr>
      <t>z wodowskazem, o mocy 2000 - 2400 W</t>
    </r>
  </si>
  <si>
    <r>
      <rPr>
        <b/>
        <sz val="12"/>
        <rFont val="Times New Roman"/>
        <family val="1"/>
        <charset val="238"/>
      </rPr>
      <t xml:space="preserve">Płyta grzewcza elektryczna </t>
    </r>
    <r>
      <rPr>
        <sz val="12"/>
        <rFont val="Times New Roman"/>
        <family val="1"/>
        <charset val="238"/>
      </rPr>
      <t>z czterma polami grzejnymi</t>
    </r>
  </si>
  <si>
    <r>
      <t>Lampa owadobójcza 30m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z żarówkami</t>
    </r>
  </si>
  <si>
    <r>
      <t xml:space="preserve"> Całkowita wartość </t>
    </r>
    <r>
      <rPr>
        <sz val="12"/>
        <rFont val="Times New Roman"/>
        <family val="1"/>
        <charset val="238"/>
      </rPr>
      <t xml:space="preserve"> netto / </t>
    </r>
    <r>
      <rPr>
        <b/>
        <sz val="12"/>
        <rFont val="Times New Roman"/>
        <family val="1"/>
        <charset val="238"/>
      </rPr>
      <t>brutto:</t>
    </r>
  </si>
  <si>
    <r>
      <t xml:space="preserve"> Całkowita wartość </t>
    </r>
    <r>
      <rPr>
        <sz val="12"/>
        <rFont val="Arial CE"/>
        <charset val="238"/>
      </rPr>
      <t xml:space="preserve">netto </t>
    </r>
    <r>
      <rPr>
        <b/>
        <sz val="12"/>
        <rFont val="Arial CE"/>
        <charset val="238"/>
      </rPr>
      <t xml:space="preserve">/ 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brutto:</t>
    </r>
  </si>
  <si>
    <r>
      <t xml:space="preserve">Całkowita wartość </t>
    </r>
    <r>
      <rPr>
        <sz val="12"/>
        <rFont val="Arial CE"/>
        <charset val="238"/>
      </rPr>
      <t xml:space="preserve"> netto/ </t>
    </r>
    <r>
      <rPr>
        <b/>
        <sz val="12"/>
        <rFont val="Arial CE"/>
        <charset val="238"/>
      </rPr>
      <t>brutto:</t>
    </r>
  </si>
  <si>
    <r>
      <t xml:space="preserve">Folia spożywcza biała (przeżroczysta) </t>
    </r>
    <r>
      <rPr>
        <b/>
        <sz val="12"/>
        <rFont val="Times New Roman"/>
        <family val="1"/>
        <charset val="238"/>
      </rPr>
      <t>szer. 450/500 mm po 300 mb na rolce</t>
    </r>
  </si>
  <si>
    <r>
      <t xml:space="preserve">Folia aluminiowa </t>
    </r>
    <r>
      <rPr>
        <b/>
        <sz val="12"/>
        <rFont val="Times New Roman"/>
        <family val="1"/>
        <charset val="238"/>
      </rPr>
      <t>szer. 500 mm po 50 mb na rolce</t>
    </r>
  </si>
  <si>
    <r>
      <t>Kubki plastikowe jednorazowe</t>
    </r>
    <r>
      <rPr>
        <b/>
        <sz val="12"/>
        <rFont val="Times New Roman"/>
        <family val="1"/>
        <charset val="238"/>
      </rPr>
      <t xml:space="preserve"> do napojów gorących</t>
    </r>
    <r>
      <rPr>
        <sz val="12"/>
        <rFont val="Times New Roman"/>
        <family val="1"/>
        <charset val="238"/>
      </rPr>
      <t xml:space="preserve"> poj. 200 ml. (po 100 szt.)</t>
    </r>
  </si>
  <si>
    <r>
      <t xml:space="preserve">Kubki plastikowe jednorazowe </t>
    </r>
    <r>
      <rPr>
        <b/>
        <sz val="12"/>
        <rFont val="Times New Roman"/>
        <family val="1"/>
        <charset val="238"/>
      </rPr>
      <t>do napojów zimnych</t>
    </r>
    <r>
      <rPr>
        <sz val="12"/>
        <rFont val="Times New Roman"/>
        <family val="1"/>
        <charset val="238"/>
      </rPr>
      <t xml:space="preserve"> poj. 200 ml. (po 100 szt.)</t>
    </r>
  </si>
  <si>
    <r>
      <t xml:space="preserve">Chłodziarka podblatowa bez zamrażalnika wewnętrznego </t>
    </r>
    <r>
      <rPr>
        <sz val="12"/>
        <rFont val="Times New Roman"/>
        <family val="1"/>
        <charset val="238"/>
      </rPr>
      <t>z możliwością zdejmowania blatu w celu umieszczenia w ciągach szafek kuchennych lub laboratoryjnych, zmiany kierunku otwierania drzwi min.czas utrzymania temperatury w komorach w przypadku braku zasilania 12 h w kolorze białym</t>
    </r>
    <r>
      <rPr>
        <b/>
        <sz val="12"/>
        <rFont val="Times New Roman"/>
        <family val="1"/>
        <charset val="238"/>
      </rPr>
      <t xml:space="preserve"> o wymiarach wys. do 85cm, szer. 60 cm x gł. 60cm w klasie A</t>
    </r>
  </si>
  <si>
    <t>Załącznik nr 3</t>
  </si>
  <si>
    <t>Załącznik nr 1</t>
  </si>
  <si>
    <t>Załącznik nr 2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</si>
</sst>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9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color indexed="10"/>
      <name val="Arial ce"/>
      <charset val="238"/>
    </font>
    <font>
      <b/>
      <sz val="12"/>
      <color indexed="8"/>
      <name val="Arial"/>
      <family val="2"/>
      <charset val="238"/>
    </font>
    <font>
      <b/>
      <sz val="12"/>
      <color indexed="12"/>
      <name val="Arial CE"/>
      <charset val="238"/>
    </font>
    <font>
      <sz val="11"/>
      <name val="Arial CE"/>
      <charset val="238"/>
    </font>
    <font>
      <sz val="12"/>
      <color indexed="12"/>
      <name val="Arial CE"/>
      <charset val="238"/>
    </font>
    <font>
      <sz val="12"/>
      <color indexed="8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color rgb="FF0000FF"/>
      <name val="Arial CE"/>
      <charset val="238"/>
    </font>
    <font>
      <sz val="12"/>
      <color rgb="FFFF0000"/>
      <name val="Arial CE"/>
      <charset val="238"/>
    </font>
    <font>
      <sz val="12"/>
      <color rgb="FF0070C0"/>
      <name val="Arial"/>
      <family val="2"/>
      <charset val="238"/>
    </font>
    <font>
      <sz val="12"/>
      <color rgb="FF0000CC"/>
      <name val="Arial CE"/>
      <charset val="238"/>
    </font>
    <font>
      <sz val="11"/>
      <color rgb="FFFF0000"/>
      <name val="Arial CE"/>
      <charset val="238"/>
    </font>
    <font>
      <sz val="12"/>
      <color rgb="FF0070C0"/>
      <name val="Arial CE"/>
      <charset val="238"/>
    </font>
    <font>
      <sz val="12"/>
      <color rgb="FF0000CC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0000FF"/>
      <name val="Arial CE"/>
      <charset val="238"/>
    </font>
    <font>
      <vertAlign val="superscript"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</cellStyleXfs>
  <cellXfs count="137">
    <xf numFmtId="0" fontId="0" fillId="0" borderId="0" xfId="0"/>
    <xf numFmtId="44" fontId="3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/>
    <xf numFmtId="44" fontId="6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7" fillId="0" borderId="0" xfId="0" applyFont="1"/>
    <xf numFmtId="44" fontId="8" fillId="0" borderId="2" xfId="0" applyNumberFormat="1" applyFont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0" fillId="0" borderId="10" xfId="0" applyBorder="1"/>
    <xf numFmtId="44" fontId="3" fillId="2" borderId="11" xfId="0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4" fontId="13" fillId="0" borderId="9" xfId="0" applyNumberFormat="1" applyFont="1" applyBorder="1" applyAlignment="1">
      <alignment horizontal="center" vertical="center"/>
    </xf>
    <xf numFmtId="44" fontId="13" fillId="0" borderId="2" xfId="0" applyNumberFormat="1" applyFont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0" xfId="0" applyFont="1"/>
    <xf numFmtId="0" fontId="15" fillId="0" borderId="9" xfId="0" applyFont="1" applyBorder="1" applyAlignment="1">
      <alignment horizontal="left" vertical="center" wrapText="1"/>
    </xf>
    <xf numFmtId="164" fontId="13" fillId="0" borderId="9" xfId="0" applyNumberFormat="1" applyFont="1" applyFill="1" applyBorder="1" applyAlignment="1">
      <alignment horizontal="right" vertical="center"/>
    </xf>
    <xf numFmtId="44" fontId="13" fillId="0" borderId="9" xfId="0" applyNumberFormat="1" applyFont="1" applyFill="1" applyBorder="1" applyAlignment="1">
      <alignment horizontal="right" vertical="center"/>
    </xf>
    <xf numFmtId="44" fontId="16" fillId="0" borderId="2" xfId="1" applyFont="1" applyBorder="1" applyAlignment="1">
      <alignment vertical="center"/>
    </xf>
    <xf numFmtId="44" fontId="16" fillId="0" borderId="2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44" fontId="16" fillId="0" borderId="9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6" fillId="0" borderId="9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7" fillId="0" borderId="2" xfId="1" applyNumberFormat="1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/>
    </xf>
    <xf numFmtId="164" fontId="0" fillId="0" borderId="0" xfId="0" applyNumberFormat="1"/>
    <xf numFmtId="0" fontId="1" fillId="0" borderId="0" xfId="4" applyAlignment="1">
      <alignment vertical="center"/>
    </xf>
    <xf numFmtId="0" fontId="21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" fillId="0" borderId="0" xfId="4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164" fontId="22" fillId="3" borderId="2" xfId="4" applyNumberFormat="1" applyFont="1" applyFill="1" applyBorder="1" applyAlignment="1">
      <alignment horizontal="center" vertical="center"/>
    </xf>
    <xf numFmtId="44" fontId="22" fillId="0" borderId="2" xfId="4" applyNumberFormat="1" applyFont="1" applyBorder="1" applyAlignment="1">
      <alignment horizontal="center" vertical="center"/>
    </xf>
    <xf numFmtId="44" fontId="19" fillId="0" borderId="2" xfId="5" applyFont="1" applyBorder="1" applyAlignment="1">
      <alignment vertical="center"/>
    </xf>
    <xf numFmtId="0" fontId="22" fillId="0" borderId="1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2" fillId="0" borderId="2" xfId="5" applyNumberFormat="1" applyFont="1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21" fillId="0" borderId="0" xfId="4" applyFont="1" applyBorder="1" applyAlignment="1">
      <alignment vertical="center"/>
    </xf>
    <xf numFmtId="0" fontId="23" fillId="0" borderId="21" xfId="4" applyFont="1" applyBorder="1" applyAlignment="1">
      <alignment horizontal="center" vertical="center" wrapText="1"/>
    </xf>
    <xf numFmtId="0" fontId="23" fillId="0" borderId="20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44" fontId="19" fillId="0" borderId="9" xfId="4" applyNumberFormat="1" applyFont="1" applyBorder="1" applyAlignment="1">
      <alignment horizontal="center" vertical="center"/>
    </xf>
    <xf numFmtId="0" fontId="1" fillId="0" borderId="14" xfId="4" applyBorder="1"/>
    <xf numFmtId="0" fontId="1" fillId="0" borderId="0" xfId="4" applyBorder="1"/>
    <xf numFmtId="0" fontId="1" fillId="0" borderId="0" xfId="4"/>
    <xf numFmtId="44" fontId="19" fillId="0" borderId="2" xfId="4" applyNumberFormat="1" applyFont="1" applyBorder="1" applyAlignment="1">
      <alignment horizontal="center" vertical="center"/>
    </xf>
    <xf numFmtId="0" fontId="21" fillId="0" borderId="2" xfId="4" applyFont="1" applyBorder="1" applyAlignment="1">
      <alignment vertical="center"/>
    </xf>
    <xf numFmtId="44" fontId="1" fillId="0" borderId="0" xfId="4" applyNumberFormat="1" applyAlignment="1">
      <alignment vertical="center"/>
    </xf>
    <xf numFmtId="0" fontId="22" fillId="0" borderId="9" xfId="4" applyFont="1" applyBorder="1" applyAlignment="1">
      <alignment horizontal="center" vertical="center"/>
    </xf>
    <xf numFmtId="44" fontId="19" fillId="3" borderId="2" xfId="5" applyFont="1" applyFill="1" applyBorder="1" applyAlignment="1">
      <alignment vertical="center"/>
    </xf>
    <xf numFmtId="0" fontId="20" fillId="0" borderId="9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164" fontId="22" fillId="3" borderId="9" xfId="4" applyNumberFormat="1" applyFont="1" applyFill="1" applyBorder="1" applyAlignment="1">
      <alignment horizontal="center" vertical="center"/>
    </xf>
    <xf numFmtId="44" fontId="19" fillId="0" borderId="2" xfId="4" applyNumberFormat="1" applyFont="1" applyBorder="1" applyAlignment="1">
      <alignment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2" fillId="0" borderId="23" xfId="4" applyFont="1" applyBorder="1" applyAlignment="1">
      <alignment horizontal="center" vertical="center"/>
    </xf>
    <xf numFmtId="164" fontId="19" fillId="0" borderId="13" xfId="4" applyNumberFormat="1" applyFont="1" applyFill="1" applyBorder="1" applyAlignment="1">
      <alignment vertical="center"/>
    </xf>
    <xf numFmtId="44" fontId="19" fillId="0" borderId="13" xfId="4" applyNumberFormat="1" applyFont="1" applyFill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164" fontId="19" fillId="0" borderId="2" xfId="4" applyNumberFormat="1" applyFont="1" applyFill="1" applyBorder="1" applyAlignment="1">
      <alignment vertical="center"/>
    </xf>
    <xf numFmtId="44" fontId="19" fillId="0" borderId="2" xfId="4" applyNumberFormat="1" applyFont="1" applyFill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1" fillId="0" borderId="9" xfId="4" applyFont="1" applyBorder="1" applyAlignment="1">
      <alignment vertical="center"/>
    </xf>
    <xf numFmtId="44" fontId="19" fillId="0" borderId="9" xfId="4" applyNumberFormat="1" applyFont="1" applyBorder="1" applyAlignment="1">
      <alignment vertical="center"/>
    </xf>
    <xf numFmtId="0" fontId="21" fillId="0" borderId="2" xfId="4" applyFont="1" applyFill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2" fillId="0" borderId="12" xfId="4" applyFont="1" applyFill="1" applyBorder="1" applyAlignment="1">
      <alignment horizontal="center" vertical="center"/>
    </xf>
    <xf numFmtId="44" fontId="19" fillId="0" borderId="2" xfId="5" applyFont="1" applyFill="1" applyBorder="1" applyAlignment="1">
      <alignment vertical="center"/>
    </xf>
    <xf numFmtId="0" fontId="22" fillId="0" borderId="17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3" fillId="0" borderId="13" xfId="4" applyFont="1" applyFill="1" applyBorder="1" applyAlignment="1">
      <alignment horizontal="left" vertical="center" wrapText="1"/>
    </xf>
    <xf numFmtId="0" fontId="22" fillId="0" borderId="13" xfId="4" applyFont="1" applyFill="1" applyBorder="1" applyAlignment="1">
      <alignment horizontal="center" vertical="center"/>
    </xf>
    <xf numFmtId="0" fontId="23" fillId="0" borderId="2" xfId="4" applyFont="1" applyFill="1" applyBorder="1" applyAlignment="1">
      <alignment horizontal="left" vertical="center" wrapText="1"/>
    </xf>
    <xf numFmtId="0" fontId="22" fillId="0" borderId="2" xfId="4" applyFont="1" applyFill="1" applyBorder="1" applyAlignment="1">
      <alignment horizontal="center" vertical="center"/>
    </xf>
    <xf numFmtId="0" fontId="22" fillId="0" borderId="9" xfId="4" applyFont="1" applyBorder="1" applyAlignment="1">
      <alignment horizontal="left" vertical="center" wrapText="1"/>
    </xf>
    <xf numFmtId="0" fontId="22" fillId="0" borderId="9" xfId="4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/>
    <xf numFmtId="0" fontId="22" fillId="0" borderId="2" xfId="4" applyFont="1" applyBorder="1" applyAlignment="1">
      <alignment horizontal="left" vertical="center" wrapText="1"/>
    </xf>
    <xf numFmtId="0" fontId="22" fillId="0" borderId="8" xfId="4" applyFont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/>
    </xf>
    <xf numFmtId="0" fontId="22" fillId="0" borderId="2" xfId="4" applyFont="1" applyFill="1" applyBorder="1" applyAlignment="1">
      <alignment vertical="center" wrapText="1"/>
    </xf>
    <xf numFmtId="3" fontId="22" fillId="0" borderId="2" xfId="4" applyNumberFormat="1" applyFont="1" applyFill="1" applyBorder="1" applyAlignment="1">
      <alignment horizontal="center" vertical="center"/>
    </xf>
    <xf numFmtId="0" fontId="22" fillId="0" borderId="2" xfId="4" applyFont="1" applyBorder="1" applyAlignment="1">
      <alignment vertical="center" wrapText="1"/>
    </xf>
    <xf numFmtId="3" fontId="22" fillId="0" borderId="9" xfId="4" applyNumberFormat="1" applyFont="1" applyFill="1" applyBorder="1" applyAlignment="1">
      <alignment horizontal="center" vertical="center"/>
    </xf>
    <xf numFmtId="44" fontId="23" fillId="0" borderId="3" xfId="0" applyNumberFormat="1" applyFont="1" applyFill="1" applyBorder="1" applyAlignment="1">
      <alignment horizontal="right" vertical="center"/>
    </xf>
    <xf numFmtId="0" fontId="22" fillId="0" borderId="9" xfId="4" applyFont="1" applyBorder="1" applyAlignment="1">
      <alignment vertical="center" wrapText="1"/>
    </xf>
    <xf numFmtId="44" fontId="19" fillId="0" borderId="9" xfId="5" applyFont="1" applyBorder="1" applyAlignment="1">
      <alignment vertical="center" wrapText="1"/>
    </xf>
    <xf numFmtId="164" fontId="22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/>
    <xf numFmtId="164" fontId="19" fillId="0" borderId="9" xfId="4" applyNumberFormat="1" applyFont="1" applyFill="1" applyBorder="1" applyAlignment="1">
      <alignment vertical="center"/>
    </xf>
    <xf numFmtId="44" fontId="19" fillId="0" borderId="9" xfId="4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2" fillId="0" borderId="2" xfId="4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7">
    <cellStyle name="Normalny" xfId="0" builtinId="0"/>
    <cellStyle name="Normalny 2" xfId="2"/>
    <cellStyle name="Normalny 2 2" xfId="4"/>
    <cellStyle name="Normalny 3" xfId="6"/>
    <cellStyle name="Walutowy" xfId="1" builtinId="4"/>
    <cellStyle name="Walutowy 2" xfId="3"/>
    <cellStyle name="Walutowy 2 2" xfId="5"/>
  </cellStyles>
  <dxfs count="0"/>
  <tableStyles count="0" defaultTableStyle="TableStyleMedium9" defaultPivotStyle="PivotStyleLight16"/>
  <colors>
    <mruColors>
      <color rgb="FF0000CC"/>
      <color rgb="FFCCFFFF"/>
      <color rgb="FF008000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6"/>
  <sheetViews>
    <sheetView tabSelected="1" view="pageBreakPreview" zoomScaleNormal="100" zoomScaleSheetLayoutView="100" workbookViewId="0">
      <selection activeCell="H8" sqref="H8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1.5703125" customWidth="1"/>
    <col min="5" max="5" width="15.85546875" bestFit="1" customWidth="1"/>
    <col min="6" max="6" width="13.42578125" customWidth="1"/>
    <col min="7" max="7" width="15.42578125" customWidth="1"/>
    <col min="8" max="8" width="16.28515625" customWidth="1"/>
    <col min="9" max="9" width="18.85546875" hidden="1" customWidth="1"/>
    <col min="10" max="10" width="18.7109375" hidden="1" customWidth="1"/>
  </cols>
  <sheetData>
    <row r="3" spans="1:10" ht="14.25">
      <c r="H3" s="12" t="s">
        <v>101</v>
      </c>
    </row>
    <row r="5" spans="1:10" ht="15.75">
      <c r="A5" s="128" t="s">
        <v>82</v>
      </c>
      <c r="B5" s="128"/>
      <c r="C5" s="128"/>
      <c r="D5" s="128"/>
      <c r="E5" s="128"/>
      <c r="F5" s="128"/>
      <c r="G5" s="128"/>
      <c r="H5" s="128"/>
    </row>
    <row r="6" spans="1:10" ht="13.5" thickBot="1"/>
    <row r="7" spans="1:10" ht="69.75" customHeight="1" thickTop="1" thickBot="1">
      <c r="A7" s="65" t="s">
        <v>1</v>
      </c>
      <c r="B7" s="66" t="s">
        <v>52</v>
      </c>
      <c r="C7" s="66" t="s">
        <v>53</v>
      </c>
      <c r="D7" s="68" t="s">
        <v>67</v>
      </c>
      <c r="E7" s="64" t="s">
        <v>54</v>
      </c>
      <c r="F7" s="68" t="s">
        <v>26</v>
      </c>
      <c r="G7" s="64" t="s">
        <v>55</v>
      </c>
      <c r="H7" s="67" t="s">
        <v>56</v>
      </c>
      <c r="I7" s="10" t="s">
        <v>13</v>
      </c>
      <c r="J7" s="7" t="s">
        <v>14</v>
      </c>
    </row>
    <row r="8" spans="1:10" s="51" customFormat="1" ht="99" customHeight="1" thickTop="1">
      <c r="A8" s="88">
        <v>1</v>
      </c>
      <c r="B8" s="103" t="s">
        <v>84</v>
      </c>
      <c r="C8" s="104" t="s">
        <v>5</v>
      </c>
      <c r="D8" s="104">
        <v>3</v>
      </c>
      <c r="E8" s="89"/>
      <c r="F8" s="89"/>
      <c r="G8" s="90"/>
      <c r="H8" s="91"/>
    </row>
    <row r="9" spans="1:10" s="51" customFormat="1" ht="99.75" customHeight="1">
      <c r="A9" s="60">
        <v>2</v>
      </c>
      <c r="B9" s="105" t="s">
        <v>99</v>
      </c>
      <c r="C9" s="106" t="s">
        <v>5</v>
      </c>
      <c r="D9" s="106">
        <v>1</v>
      </c>
      <c r="E9" s="92"/>
      <c r="F9" s="92"/>
      <c r="G9" s="93"/>
      <c r="H9" s="91"/>
    </row>
    <row r="10" spans="1:10" s="51" customFormat="1" ht="78.75">
      <c r="A10" s="60">
        <v>3</v>
      </c>
      <c r="B10" s="105" t="s">
        <v>85</v>
      </c>
      <c r="C10" s="106" t="s">
        <v>5</v>
      </c>
      <c r="D10" s="106">
        <v>3</v>
      </c>
      <c r="E10" s="92"/>
      <c r="F10" s="92"/>
      <c r="G10" s="93"/>
      <c r="H10" s="80"/>
    </row>
    <row r="11" spans="1:10" s="51" customFormat="1" ht="94.5">
      <c r="A11" s="60">
        <v>4</v>
      </c>
      <c r="B11" s="105" t="s">
        <v>86</v>
      </c>
      <c r="C11" s="106" t="s">
        <v>5</v>
      </c>
      <c r="D11" s="106">
        <v>2</v>
      </c>
      <c r="E11" s="92"/>
      <c r="F11" s="92"/>
      <c r="G11" s="93"/>
      <c r="H11" s="80"/>
    </row>
    <row r="12" spans="1:10" s="51" customFormat="1" ht="141.75">
      <c r="A12" s="60">
        <v>5</v>
      </c>
      <c r="B12" s="105" t="s">
        <v>87</v>
      </c>
      <c r="C12" s="106" t="s">
        <v>5</v>
      </c>
      <c r="D12" s="106">
        <v>1</v>
      </c>
      <c r="E12" s="92"/>
      <c r="F12" s="92"/>
      <c r="G12" s="93"/>
      <c r="H12" s="80"/>
    </row>
    <row r="13" spans="1:10" s="51" customFormat="1" ht="104.25" customHeight="1">
      <c r="A13" s="60">
        <v>6</v>
      </c>
      <c r="B13" s="105" t="s">
        <v>88</v>
      </c>
      <c r="C13" s="106" t="s">
        <v>5</v>
      </c>
      <c r="D13" s="106">
        <v>3</v>
      </c>
      <c r="E13" s="92"/>
      <c r="F13" s="92"/>
      <c r="G13" s="93"/>
      <c r="H13" s="80"/>
    </row>
    <row r="14" spans="1:10" s="51" customFormat="1" ht="63">
      <c r="A14" s="77">
        <v>7</v>
      </c>
      <c r="B14" s="107" t="s">
        <v>89</v>
      </c>
      <c r="C14" s="108" t="s">
        <v>5</v>
      </c>
      <c r="D14" s="77">
        <v>60</v>
      </c>
      <c r="E14" s="96"/>
      <c r="F14" s="92"/>
      <c r="G14" s="93"/>
      <c r="H14" s="79"/>
      <c r="I14" s="76">
        <f>SUM(G8:G14)</f>
        <v>0</v>
      </c>
    </row>
    <row r="15" spans="1:10" s="51" customFormat="1" ht="33" customHeight="1" thickBot="1">
      <c r="A15" s="101">
        <v>8</v>
      </c>
      <c r="B15" s="107" t="s">
        <v>90</v>
      </c>
      <c r="C15" s="108" t="s">
        <v>5</v>
      </c>
      <c r="D15" s="77">
        <v>1</v>
      </c>
      <c r="E15" s="96"/>
      <c r="F15" s="92"/>
      <c r="G15" s="93"/>
      <c r="H15" s="98"/>
      <c r="I15" s="76"/>
    </row>
    <row r="16" spans="1:10" s="25" customFormat="1" ht="27.75" customHeight="1" thickBot="1">
      <c r="A16" s="129" t="s">
        <v>93</v>
      </c>
      <c r="B16" s="130"/>
      <c r="C16" s="130"/>
      <c r="D16" s="130"/>
      <c r="E16" s="131"/>
      <c r="F16" s="109"/>
      <c r="G16" s="110"/>
      <c r="H16" s="111"/>
    </row>
  </sheetData>
  <mergeCells count="2">
    <mergeCell ref="A5:H5"/>
    <mergeCell ref="A16:E1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U22"/>
  <sheetViews>
    <sheetView view="pageBreakPreview" zoomScale="109" zoomScaleNormal="100" zoomScaleSheetLayoutView="109" workbookViewId="0">
      <selection activeCell="H9" sqref="H9"/>
    </sheetView>
  </sheetViews>
  <sheetFormatPr defaultColWidth="8.85546875" defaultRowHeight="12.75"/>
  <cols>
    <col min="1" max="1" width="5.5703125" style="51" customWidth="1"/>
    <col min="2" max="2" width="47.28515625" style="51" customWidth="1"/>
    <col min="3" max="3" width="8.85546875" style="51" customWidth="1"/>
    <col min="4" max="4" width="11.7109375" style="51" customWidth="1"/>
    <col min="5" max="6" width="13.7109375" style="51" customWidth="1"/>
    <col min="7" max="7" width="18.140625" style="51" customWidth="1"/>
    <col min="8" max="8" width="18.5703125" style="51" bestFit="1" customWidth="1"/>
    <col min="9" max="10" width="12.5703125" style="51" bestFit="1" customWidth="1"/>
    <col min="11" max="16384" width="8.85546875" style="51"/>
  </cols>
  <sheetData>
    <row r="3" spans="1:255" ht="13.5" customHeight="1">
      <c r="A3" s="52"/>
      <c r="B3" s="52"/>
      <c r="C3" s="53"/>
      <c r="D3" s="53"/>
      <c r="E3" s="53"/>
      <c r="F3" s="53"/>
      <c r="G3" s="63"/>
      <c r="H3" s="12" t="s">
        <v>102</v>
      </c>
    </row>
    <row r="4" spans="1:255" ht="15.75">
      <c r="A4" s="132" t="s">
        <v>81</v>
      </c>
      <c r="B4" s="133"/>
      <c r="C4" s="133"/>
      <c r="D4" s="133"/>
      <c r="E4" s="133"/>
      <c r="F4" s="133"/>
      <c r="G4" s="133"/>
      <c r="H4" s="133"/>
    </row>
    <row r="5" spans="1:255" ht="13.5" thickBot="1">
      <c r="A5" s="52"/>
      <c r="B5" s="52"/>
      <c r="C5" s="52"/>
      <c r="D5" s="52"/>
      <c r="E5" s="52"/>
      <c r="F5" s="52"/>
      <c r="G5" s="52"/>
      <c r="H5" s="52"/>
    </row>
    <row r="6" spans="1:255" s="54" customFormat="1" ht="48.75" thickTop="1" thickBot="1">
      <c r="A6" s="65" t="s">
        <v>1</v>
      </c>
      <c r="B6" s="66" t="s">
        <v>52</v>
      </c>
      <c r="C6" s="66" t="s">
        <v>53</v>
      </c>
      <c r="D6" s="68" t="s">
        <v>67</v>
      </c>
      <c r="E6" s="64" t="s">
        <v>54</v>
      </c>
      <c r="F6" s="68" t="s">
        <v>26</v>
      </c>
      <c r="G6" s="64" t="s">
        <v>55</v>
      </c>
      <c r="H6" s="67" t="s">
        <v>56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</row>
    <row r="7" spans="1:255" s="54" customFormat="1" ht="16.5" thickTop="1">
      <c r="A7" s="59">
        <v>1</v>
      </c>
      <c r="B7" s="112" t="s">
        <v>57</v>
      </c>
      <c r="C7" s="113" t="s">
        <v>5</v>
      </c>
      <c r="D7" s="77">
        <v>2</v>
      </c>
      <c r="E7" s="70"/>
      <c r="F7" s="74"/>
      <c r="G7" s="74"/>
      <c r="H7" s="5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</row>
    <row r="8" spans="1:255" s="54" customFormat="1" ht="31.5">
      <c r="A8" s="60">
        <v>2</v>
      </c>
      <c r="B8" s="112" t="s">
        <v>74</v>
      </c>
      <c r="C8" s="113" t="s">
        <v>5</v>
      </c>
      <c r="D8" s="77">
        <v>10</v>
      </c>
      <c r="E8" s="70"/>
      <c r="F8" s="74"/>
      <c r="G8" s="74"/>
      <c r="H8" s="56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</row>
    <row r="9" spans="1:255" s="54" customFormat="1" ht="31.5">
      <c r="A9" s="60">
        <v>3</v>
      </c>
      <c r="B9" s="112" t="s">
        <v>35</v>
      </c>
      <c r="C9" s="114" t="s">
        <v>5</v>
      </c>
      <c r="D9" s="77">
        <v>8</v>
      </c>
      <c r="E9" s="70"/>
      <c r="F9" s="74"/>
      <c r="G9" s="74"/>
      <c r="H9" s="56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</row>
    <row r="10" spans="1:255" s="54" customFormat="1" ht="31.5">
      <c r="A10" s="99">
        <v>4</v>
      </c>
      <c r="B10" s="112" t="s">
        <v>58</v>
      </c>
      <c r="C10" s="114" t="s">
        <v>5</v>
      </c>
      <c r="D10" s="77">
        <v>4</v>
      </c>
      <c r="E10" s="70"/>
      <c r="F10" s="74"/>
      <c r="G10" s="74"/>
      <c r="H10" s="56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</row>
    <row r="11" spans="1:255" s="54" customFormat="1" ht="15.75">
      <c r="A11" s="60">
        <v>5</v>
      </c>
      <c r="B11" s="112" t="s">
        <v>75</v>
      </c>
      <c r="C11" s="114" t="s">
        <v>5</v>
      </c>
      <c r="D11" s="77">
        <v>4</v>
      </c>
      <c r="E11" s="70"/>
      <c r="F11" s="74"/>
      <c r="G11" s="74"/>
      <c r="H11" s="56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</row>
    <row r="12" spans="1:255" s="54" customFormat="1" ht="18.75">
      <c r="A12" s="60">
        <v>6</v>
      </c>
      <c r="B12" s="115" t="s">
        <v>91</v>
      </c>
      <c r="C12" s="97" t="s">
        <v>5</v>
      </c>
      <c r="D12" s="116">
        <v>3</v>
      </c>
      <c r="E12" s="100"/>
      <c r="F12" s="92"/>
      <c r="G12" s="93"/>
      <c r="H12" s="56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</row>
    <row r="13" spans="1:255" s="54" customFormat="1" ht="47.25">
      <c r="A13" s="99">
        <v>7</v>
      </c>
      <c r="B13" s="107" t="s">
        <v>76</v>
      </c>
      <c r="C13" s="108" t="s">
        <v>5</v>
      </c>
      <c r="D13" s="77">
        <v>1</v>
      </c>
      <c r="E13" s="96"/>
      <c r="F13" s="124"/>
      <c r="G13" s="125"/>
      <c r="H13" s="5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</row>
    <row r="14" spans="1:255" ht="15.75">
      <c r="A14" s="60">
        <v>8</v>
      </c>
      <c r="B14" s="117" t="s">
        <v>77</v>
      </c>
      <c r="C14" s="60" t="s">
        <v>5</v>
      </c>
      <c r="D14" s="116">
        <v>1</v>
      </c>
      <c r="E14" s="58"/>
      <c r="F14" s="74"/>
      <c r="G14" s="74"/>
      <c r="H14" s="61"/>
      <c r="I14" s="54"/>
    </row>
    <row r="15" spans="1:255" s="54" customFormat="1" ht="31.5">
      <c r="A15" s="60">
        <v>9</v>
      </c>
      <c r="B15" s="112" t="s">
        <v>59</v>
      </c>
      <c r="C15" s="114" t="s">
        <v>6</v>
      </c>
      <c r="D15" s="77">
        <v>8</v>
      </c>
      <c r="E15" s="70"/>
      <c r="F15" s="74"/>
      <c r="G15" s="74"/>
      <c r="H15" s="56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</row>
    <row r="16" spans="1:255" s="54" customFormat="1" ht="15.75">
      <c r="A16" s="99">
        <v>10</v>
      </c>
      <c r="B16" s="112" t="s">
        <v>78</v>
      </c>
      <c r="C16" s="114" t="s">
        <v>6</v>
      </c>
      <c r="D16" s="77">
        <v>8</v>
      </c>
      <c r="E16" s="70"/>
      <c r="F16" s="74"/>
      <c r="G16" s="74"/>
      <c r="H16" s="56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ht="19.5" customHeight="1">
      <c r="A17" s="60">
        <v>11</v>
      </c>
      <c r="B17" s="117" t="s">
        <v>60</v>
      </c>
      <c r="C17" s="60" t="s">
        <v>5</v>
      </c>
      <c r="D17" s="116">
        <v>8</v>
      </c>
      <c r="E17" s="58"/>
      <c r="F17" s="74"/>
      <c r="G17" s="74"/>
      <c r="H17" s="61"/>
      <c r="I17" s="81"/>
    </row>
    <row r="18" spans="1:255" ht="31.5">
      <c r="A18" s="60">
        <v>12</v>
      </c>
      <c r="B18" s="112" t="s">
        <v>61</v>
      </c>
      <c r="C18" s="60" t="s">
        <v>6</v>
      </c>
      <c r="D18" s="60">
        <v>6</v>
      </c>
      <c r="E18" s="74"/>
      <c r="F18" s="74"/>
      <c r="G18" s="74"/>
      <c r="H18" s="61"/>
      <c r="I18" s="62"/>
    </row>
    <row r="19" spans="1:255" s="54" customFormat="1" ht="15.75">
      <c r="A19" s="99">
        <v>13</v>
      </c>
      <c r="B19" s="107" t="s">
        <v>32</v>
      </c>
      <c r="C19" s="114" t="s">
        <v>5</v>
      </c>
      <c r="D19" s="77">
        <v>2</v>
      </c>
      <c r="E19" s="70"/>
      <c r="F19" s="70"/>
      <c r="G19" s="74"/>
      <c r="H19" s="82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</row>
    <row r="20" spans="1:255" ht="15.75">
      <c r="A20" s="60">
        <v>14</v>
      </c>
      <c r="B20" s="112" t="s">
        <v>79</v>
      </c>
      <c r="C20" s="69" t="s">
        <v>5</v>
      </c>
      <c r="D20" s="60">
        <v>8</v>
      </c>
      <c r="E20" s="83"/>
      <c r="F20" s="74"/>
      <c r="G20" s="74"/>
      <c r="H20" s="84"/>
    </row>
    <row r="21" spans="1:255" s="87" customFormat="1" ht="24.75" customHeight="1" thickBot="1">
      <c r="A21" s="77">
        <v>15</v>
      </c>
      <c r="B21" s="120" t="s">
        <v>62</v>
      </c>
      <c r="C21" s="108" t="s">
        <v>5</v>
      </c>
      <c r="D21" s="118">
        <v>20</v>
      </c>
      <c r="E21" s="121"/>
      <c r="F21" s="70"/>
      <c r="G21" s="70"/>
      <c r="H21" s="79"/>
      <c r="I21" s="86"/>
    </row>
    <row r="22" spans="1:255" ht="24" customHeight="1" thickBot="1">
      <c r="A22" s="134" t="s">
        <v>92</v>
      </c>
      <c r="B22" s="135"/>
      <c r="C22" s="135"/>
      <c r="D22" s="135"/>
      <c r="E22" s="135"/>
      <c r="F22" s="122"/>
      <c r="G22" s="119"/>
      <c r="H22" s="123"/>
    </row>
  </sheetData>
  <mergeCells count="2">
    <mergeCell ref="A4:H4"/>
    <mergeCell ref="A22:E22"/>
  </mergeCells>
  <printOptions horizontalCentered="1"/>
  <pageMargins left="0.19685039370078741" right="0.19685039370078741" top="0.98425196850393704" bottom="0.39370078740157483" header="0.51181102362204722" footer="0.51181102362204722"/>
  <pageSetup paperSize="9" scale="65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IU62"/>
  <sheetViews>
    <sheetView view="pageBreakPreview" zoomScaleNormal="100" zoomScaleSheetLayoutView="100" workbookViewId="0">
      <selection activeCell="H3" sqref="H3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1.28515625" customWidth="1"/>
    <col min="5" max="5" width="12.5703125" customWidth="1"/>
    <col min="6" max="6" width="17.7109375" customWidth="1"/>
    <col min="7" max="7" width="18" customWidth="1"/>
    <col min="8" max="8" width="17.7109375" customWidth="1"/>
    <col min="9" max="9" width="18.85546875" hidden="1" customWidth="1"/>
    <col min="10" max="10" width="18.7109375" hidden="1" customWidth="1"/>
  </cols>
  <sheetData>
    <row r="3" spans="1:10" ht="14.25">
      <c r="H3" s="12" t="s">
        <v>100</v>
      </c>
    </row>
    <row r="5" spans="1:10" ht="15.75">
      <c r="A5" s="128" t="s">
        <v>83</v>
      </c>
      <c r="B5" s="128"/>
      <c r="C5" s="128"/>
      <c r="D5" s="128"/>
      <c r="E5" s="128"/>
      <c r="F5" s="128"/>
      <c r="G5" s="128"/>
      <c r="H5" s="128"/>
    </row>
    <row r="6" spans="1:10" ht="13.5" thickBot="1"/>
    <row r="7" spans="1:10" ht="48.75" thickTop="1" thickBot="1">
      <c r="A7" s="68" t="s">
        <v>1</v>
      </c>
      <c r="B7" s="68" t="s">
        <v>2</v>
      </c>
      <c r="C7" s="68" t="s">
        <v>3</v>
      </c>
      <c r="D7" s="68" t="s">
        <v>67</v>
      </c>
      <c r="E7" s="68" t="s">
        <v>54</v>
      </c>
      <c r="F7" s="68" t="s">
        <v>26</v>
      </c>
      <c r="G7" s="68" t="s">
        <v>4</v>
      </c>
      <c r="H7" s="68" t="s">
        <v>18</v>
      </c>
      <c r="I7" s="10" t="s">
        <v>13</v>
      </c>
      <c r="J7" s="7" t="s">
        <v>14</v>
      </c>
    </row>
    <row r="8" spans="1:10" ht="36.75" hidden="1" customHeight="1" thickTop="1" thickBot="1">
      <c r="A8" s="2" t="s">
        <v>0</v>
      </c>
      <c r="B8" s="3" t="s">
        <v>40</v>
      </c>
      <c r="C8" s="4"/>
      <c r="D8" s="5"/>
      <c r="E8" s="5"/>
      <c r="F8" s="5"/>
      <c r="G8" s="14">
        <f>SUM(G9:G26)</f>
        <v>0</v>
      </c>
      <c r="H8" s="16"/>
      <c r="I8" s="15"/>
      <c r="J8" s="8"/>
    </row>
    <row r="9" spans="1:10" ht="15" hidden="1">
      <c r="A9" s="19">
        <v>1</v>
      </c>
      <c r="B9" s="26" t="s">
        <v>39</v>
      </c>
      <c r="C9" s="43" t="s">
        <v>5</v>
      </c>
      <c r="D9" s="41">
        <v>0</v>
      </c>
      <c r="E9" s="27">
        <v>110</v>
      </c>
      <c r="F9" s="27">
        <f>G9/1.23</f>
        <v>0</v>
      </c>
      <c r="G9" s="28">
        <f>D9*E9</f>
        <v>0</v>
      </c>
      <c r="H9" s="22"/>
      <c r="I9" s="15"/>
      <c r="J9" s="8"/>
    </row>
    <row r="10" spans="1:10" ht="33.75" hidden="1" customHeight="1">
      <c r="A10" s="18">
        <v>2</v>
      </c>
      <c r="B10" s="44" t="s">
        <v>31</v>
      </c>
      <c r="C10" s="45" t="s">
        <v>5</v>
      </c>
      <c r="D10" s="24">
        <v>0</v>
      </c>
      <c r="E10" s="21">
        <v>21.5</v>
      </c>
      <c r="F10" s="27">
        <f t="shared" ref="F10:F26" si="0">G10/1.23</f>
        <v>0</v>
      </c>
      <c r="G10" s="13">
        <f t="shared" ref="G10:G16" si="1">D10*E10</f>
        <v>0</v>
      </c>
      <c r="H10" s="1"/>
      <c r="I10" s="8"/>
      <c r="J10" s="8"/>
    </row>
    <row r="11" spans="1:10" ht="36.75" hidden="1" customHeight="1">
      <c r="A11" s="18">
        <v>3</v>
      </c>
      <c r="B11" s="44" t="s">
        <v>19</v>
      </c>
      <c r="C11" s="46" t="s">
        <v>5</v>
      </c>
      <c r="D11" s="23">
        <v>0</v>
      </c>
      <c r="E11" s="20">
        <v>122</v>
      </c>
      <c r="F11" s="27">
        <f t="shared" si="0"/>
        <v>0</v>
      </c>
      <c r="G11" s="13">
        <f t="shared" si="1"/>
        <v>0</v>
      </c>
      <c r="H11" s="1"/>
      <c r="I11" s="8"/>
      <c r="J11" s="8"/>
    </row>
    <row r="12" spans="1:10" ht="36.75" hidden="1" customHeight="1">
      <c r="A12" s="18">
        <v>4</v>
      </c>
      <c r="B12" s="44" t="s">
        <v>27</v>
      </c>
      <c r="C12" s="46" t="s">
        <v>5</v>
      </c>
      <c r="D12" s="23">
        <v>0</v>
      </c>
      <c r="E12" s="20">
        <v>21</v>
      </c>
      <c r="F12" s="27">
        <f t="shared" si="0"/>
        <v>0</v>
      </c>
      <c r="G12" s="13">
        <f>D12*E12</f>
        <v>0</v>
      </c>
      <c r="H12" s="1"/>
      <c r="I12" s="8"/>
      <c r="J12" s="8"/>
    </row>
    <row r="13" spans="1:10" ht="36.75" hidden="1" customHeight="1">
      <c r="A13" s="18">
        <v>5</v>
      </c>
      <c r="B13" s="44" t="s">
        <v>41</v>
      </c>
      <c r="C13" s="46" t="s">
        <v>5</v>
      </c>
      <c r="D13" s="23">
        <v>0</v>
      </c>
      <c r="E13" s="20">
        <v>21</v>
      </c>
      <c r="F13" s="27">
        <f t="shared" si="0"/>
        <v>0</v>
      </c>
      <c r="G13" s="13">
        <f>D13*E13</f>
        <v>0</v>
      </c>
      <c r="H13" s="1"/>
      <c r="I13" s="8"/>
      <c r="J13" s="8"/>
    </row>
    <row r="14" spans="1:10" ht="36.75" hidden="1" customHeight="1">
      <c r="A14" s="18">
        <v>6</v>
      </c>
      <c r="B14" s="44" t="s">
        <v>35</v>
      </c>
      <c r="C14" s="47" t="s">
        <v>5</v>
      </c>
      <c r="D14" s="23">
        <v>0</v>
      </c>
      <c r="E14" s="20">
        <v>97.5</v>
      </c>
      <c r="F14" s="27">
        <f t="shared" si="0"/>
        <v>0</v>
      </c>
      <c r="G14" s="13">
        <f t="shared" si="1"/>
        <v>0</v>
      </c>
      <c r="H14" s="1"/>
      <c r="I14" s="8"/>
      <c r="J14" s="8"/>
    </row>
    <row r="15" spans="1:10" ht="36.75" hidden="1" customHeight="1">
      <c r="A15" s="18">
        <v>7</v>
      </c>
      <c r="B15" s="44" t="s">
        <v>34</v>
      </c>
      <c r="C15" s="47" t="s">
        <v>5</v>
      </c>
      <c r="D15" s="23">
        <v>0</v>
      </c>
      <c r="E15" s="20">
        <v>50</v>
      </c>
      <c r="F15" s="27">
        <f t="shared" si="0"/>
        <v>0</v>
      </c>
      <c r="G15" s="13">
        <f t="shared" si="1"/>
        <v>0</v>
      </c>
      <c r="H15" s="1"/>
      <c r="I15" s="8"/>
      <c r="J15" s="8"/>
    </row>
    <row r="16" spans="1:10" ht="36.75" hidden="1" customHeight="1">
      <c r="A16" s="18">
        <v>8</v>
      </c>
      <c r="B16" s="44" t="s">
        <v>42</v>
      </c>
      <c r="C16" s="47" t="s">
        <v>5</v>
      </c>
      <c r="D16" s="23">
        <v>0</v>
      </c>
      <c r="E16" s="20">
        <v>74</v>
      </c>
      <c r="F16" s="27">
        <f t="shared" si="0"/>
        <v>0</v>
      </c>
      <c r="G16" s="13">
        <f t="shared" si="1"/>
        <v>0</v>
      </c>
      <c r="H16" s="1"/>
      <c r="I16" s="8"/>
      <c r="J16" s="8"/>
    </row>
    <row r="17" spans="1:255" s="32" customFormat="1" ht="15" hidden="1">
      <c r="A17" s="18">
        <v>9</v>
      </c>
      <c r="B17" s="48" t="s">
        <v>43</v>
      </c>
      <c r="C17" s="45" t="s">
        <v>5</v>
      </c>
      <c r="D17" s="40">
        <v>0</v>
      </c>
      <c r="E17" s="29">
        <v>80</v>
      </c>
      <c r="F17" s="27">
        <f t="shared" si="0"/>
        <v>0</v>
      </c>
      <c r="G17" s="30">
        <f t="shared" ref="G17:G26" si="2">SUM(D17*E17)*1.23</f>
        <v>0</v>
      </c>
      <c r="H17" s="17"/>
      <c r="I17" s="31"/>
    </row>
    <row r="18" spans="1:255" s="36" customFormat="1" ht="15" hidden="1">
      <c r="A18" s="18">
        <v>10</v>
      </c>
      <c r="B18" s="44" t="s">
        <v>36</v>
      </c>
      <c r="C18" s="47" t="s">
        <v>5</v>
      </c>
      <c r="D18" s="23">
        <v>0</v>
      </c>
      <c r="E18" s="33">
        <v>95.68</v>
      </c>
      <c r="F18" s="27">
        <f t="shared" si="0"/>
        <v>0</v>
      </c>
      <c r="G18" s="30">
        <f t="shared" si="2"/>
        <v>0</v>
      </c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</row>
    <row r="19" spans="1:255" s="36" customFormat="1" ht="21" hidden="1" customHeight="1">
      <c r="A19" s="18">
        <v>11</v>
      </c>
      <c r="B19" s="44" t="s">
        <v>44</v>
      </c>
      <c r="C19" s="47" t="s">
        <v>6</v>
      </c>
      <c r="D19" s="23">
        <v>0</v>
      </c>
      <c r="E19" s="33">
        <v>33.35</v>
      </c>
      <c r="F19" s="27">
        <f t="shared" si="0"/>
        <v>0</v>
      </c>
      <c r="G19" s="30">
        <f t="shared" si="2"/>
        <v>0</v>
      </c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</row>
    <row r="20" spans="1:255" s="36" customFormat="1" ht="30" hidden="1">
      <c r="A20" s="18">
        <v>12</v>
      </c>
      <c r="B20" s="48" t="s">
        <v>47</v>
      </c>
      <c r="C20" s="47" t="s">
        <v>5</v>
      </c>
      <c r="D20" s="42">
        <v>0</v>
      </c>
      <c r="E20" s="37">
        <v>300</v>
      </c>
      <c r="F20" s="27">
        <f t="shared" si="0"/>
        <v>0</v>
      </c>
      <c r="G20" s="30">
        <f t="shared" si="2"/>
        <v>0</v>
      </c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</row>
    <row r="21" spans="1:255" s="32" customFormat="1" ht="30" hidden="1">
      <c r="A21" s="18">
        <v>13</v>
      </c>
      <c r="B21" s="44" t="s">
        <v>37</v>
      </c>
      <c r="C21" s="45" t="s">
        <v>6</v>
      </c>
      <c r="D21" s="24">
        <v>0</v>
      </c>
      <c r="E21" s="30">
        <v>21.53</v>
      </c>
      <c r="F21" s="27">
        <f t="shared" si="0"/>
        <v>0</v>
      </c>
      <c r="G21" s="30">
        <f t="shared" si="2"/>
        <v>0</v>
      </c>
      <c r="H21" s="17"/>
      <c r="I21" s="38"/>
    </row>
    <row r="22" spans="1:255" s="36" customFormat="1" ht="20.25" hidden="1" customHeight="1">
      <c r="A22" s="18">
        <v>14</v>
      </c>
      <c r="B22" s="44" t="s">
        <v>33</v>
      </c>
      <c r="C22" s="47" t="s">
        <v>5</v>
      </c>
      <c r="D22" s="23">
        <v>0</v>
      </c>
      <c r="E22" s="33">
        <v>21.68</v>
      </c>
      <c r="F22" s="27">
        <f t="shared" si="0"/>
        <v>0</v>
      </c>
      <c r="G22" s="30">
        <f t="shared" si="2"/>
        <v>0</v>
      </c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</row>
    <row r="23" spans="1:255" s="36" customFormat="1" ht="19.5" hidden="1" customHeight="1">
      <c r="A23" s="18">
        <v>15</v>
      </c>
      <c r="B23" s="44" t="s">
        <v>32</v>
      </c>
      <c r="C23" s="47" t="s">
        <v>5</v>
      </c>
      <c r="D23" s="23">
        <v>0</v>
      </c>
      <c r="E23" s="33">
        <v>11.96</v>
      </c>
      <c r="F23" s="27">
        <f t="shared" si="0"/>
        <v>0</v>
      </c>
      <c r="G23" s="30">
        <f t="shared" si="2"/>
        <v>0</v>
      </c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</row>
    <row r="24" spans="1:255" s="36" customFormat="1" ht="15" hidden="1">
      <c r="A24" s="18">
        <v>16</v>
      </c>
      <c r="B24" s="44" t="s">
        <v>45</v>
      </c>
      <c r="C24" s="47" t="s">
        <v>5</v>
      </c>
      <c r="D24" s="23">
        <v>0</v>
      </c>
      <c r="E24" s="33">
        <v>100</v>
      </c>
      <c r="F24" s="27">
        <f t="shared" si="0"/>
        <v>0</v>
      </c>
      <c r="G24" s="30">
        <f t="shared" si="2"/>
        <v>0</v>
      </c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</row>
    <row r="25" spans="1:255" s="36" customFormat="1" ht="30" hidden="1">
      <c r="A25" s="18">
        <v>17</v>
      </c>
      <c r="B25" s="44" t="s">
        <v>46</v>
      </c>
      <c r="C25" s="49" t="s">
        <v>5</v>
      </c>
      <c r="D25" s="24">
        <v>0</v>
      </c>
      <c r="E25" s="30">
        <v>17.25</v>
      </c>
      <c r="F25" s="27">
        <f t="shared" si="0"/>
        <v>0</v>
      </c>
      <c r="G25" s="30">
        <f t="shared" si="2"/>
        <v>0</v>
      </c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</row>
    <row r="26" spans="1:255" s="32" customFormat="1" ht="31.5" hidden="1" customHeight="1">
      <c r="A26" s="18">
        <v>18</v>
      </c>
      <c r="B26" s="48" t="s">
        <v>48</v>
      </c>
      <c r="C26" s="45" t="s">
        <v>5</v>
      </c>
      <c r="D26" s="40">
        <v>0</v>
      </c>
      <c r="E26" s="29">
        <v>15</v>
      </c>
      <c r="F26" s="27">
        <f t="shared" si="0"/>
        <v>0</v>
      </c>
      <c r="G26" s="30">
        <f t="shared" si="2"/>
        <v>0</v>
      </c>
      <c r="H26" s="39" t="s">
        <v>49</v>
      </c>
      <c r="I26" s="31"/>
    </row>
    <row r="27" spans="1:255" s="73" customFormat="1" ht="32.25" thickTop="1">
      <c r="A27" s="94">
        <v>1</v>
      </c>
      <c r="B27" s="112" t="s">
        <v>95</v>
      </c>
      <c r="C27" s="114" t="s">
        <v>5</v>
      </c>
      <c r="D27" s="77">
        <v>2</v>
      </c>
      <c r="E27" s="70"/>
      <c r="F27" s="74"/>
      <c r="G27" s="74"/>
      <c r="H27" s="57"/>
      <c r="I27" s="71"/>
      <c r="J27" s="72"/>
    </row>
    <row r="28" spans="1:255" s="73" customFormat="1" ht="24.75" customHeight="1">
      <c r="A28" s="94">
        <v>2</v>
      </c>
      <c r="B28" s="112" t="s">
        <v>96</v>
      </c>
      <c r="C28" s="114" t="s">
        <v>5</v>
      </c>
      <c r="D28" s="77">
        <v>2</v>
      </c>
      <c r="E28" s="70"/>
      <c r="F28" s="74"/>
      <c r="G28" s="74"/>
      <c r="H28" s="57"/>
      <c r="I28" s="71"/>
      <c r="J28" s="72"/>
    </row>
    <row r="29" spans="1:255" s="73" customFormat="1" ht="31.5">
      <c r="A29" s="94">
        <v>3</v>
      </c>
      <c r="B29" s="112" t="s">
        <v>97</v>
      </c>
      <c r="C29" s="114" t="s">
        <v>7</v>
      </c>
      <c r="D29" s="77">
        <v>180</v>
      </c>
      <c r="E29" s="70"/>
      <c r="F29" s="74"/>
      <c r="G29" s="74"/>
      <c r="H29" s="57"/>
      <c r="I29" s="71"/>
      <c r="J29" s="72"/>
    </row>
    <row r="30" spans="1:255" s="73" customFormat="1" ht="31.5">
      <c r="A30" s="94">
        <v>4</v>
      </c>
      <c r="B30" s="112" t="s">
        <v>98</v>
      </c>
      <c r="C30" s="114" t="s">
        <v>7</v>
      </c>
      <c r="D30" s="77">
        <v>15</v>
      </c>
      <c r="E30" s="70"/>
      <c r="F30" s="74"/>
      <c r="G30" s="74"/>
      <c r="H30" s="57"/>
      <c r="I30" s="71"/>
      <c r="J30" s="72"/>
    </row>
    <row r="31" spans="1:255" s="73" customFormat="1" ht="31.5">
      <c r="A31" s="94">
        <v>5</v>
      </c>
      <c r="B31" s="112" t="s">
        <v>38</v>
      </c>
      <c r="C31" s="114" t="s">
        <v>7</v>
      </c>
      <c r="D31" s="77">
        <v>24</v>
      </c>
      <c r="E31" s="70"/>
      <c r="F31" s="74"/>
      <c r="G31" s="74"/>
      <c r="H31" s="57"/>
      <c r="I31" s="71"/>
      <c r="J31" s="72"/>
    </row>
    <row r="32" spans="1:255" s="73" customFormat="1" ht="15.75">
      <c r="A32" s="94">
        <v>6</v>
      </c>
      <c r="B32" s="112" t="s">
        <v>16</v>
      </c>
      <c r="C32" s="114" t="s">
        <v>7</v>
      </c>
      <c r="D32" s="77">
        <v>150</v>
      </c>
      <c r="E32" s="70"/>
      <c r="F32" s="74"/>
      <c r="G32" s="74"/>
      <c r="H32" s="57"/>
      <c r="I32" s="71"/>
      <c r="J32" s="72"/>
    </row>
    <row r="33" spans="1:10" s="73" customFormat="1" ht="15.75">
      <c r="A33" s="94">
        <v>7</v>
      </c>
      <c r="B33" s="112" t="s">
        <v>30</v>
      </c>
      <c r="C33" s="114" t="s">
        <v>7</v>
      </c>
      <c r="D33" s="77">
        <v>5</v>
      </c>
      <c r="E33" s="70"/>
      <c r="F33" s="74"/>
      <c r="G33" s="74"/>
      <c r="H33" s="57"/>
      <c r="I33" s="71"/>
      <c r="J33" s="72"/>
    </row>
    <row r="34" spans="1:10" s="73" customFormat="1" ht="15.75">
      <c r="A34" s="94">
        <v>8</v>
      </c>
      <c r="B34" s="112" t="s">
        <v>15</v>
      </c>
      <c r="C34" s="114" t="s">
        <v>7</v>
      </c>
      <c r="D34" s="77">
        <v>70</v>
      </c>
      <c r="E34" s="70"/>
      <c r="F34" s="74"/>
      <c r="G34" s="74"/>
      <c r="H34" s="57"/>
      <c r="I34" s="71"/>
      <c r="J34" s="72"/>
    </row>
    <row r="35" spans="1:10" s="73" customFormat="1" ht="31.5">
      <c r="A35" s="94">
        <v>9</v>
      </c>
      <c r="B35" s="112" t="s">
        <v>68</v>
      </c>
      <c r="C35" s="114" t="s">
        <v>50</v>
      </c>
      <c r="D35" s="77">
        <v>10</v>
      </c>
      <c r="E35" s="70"/>
      <c r="F35" s="74"/>
      <c r="G35" s="74"/>
      <c r="H35" s="57"/>
      <c r="I35" s="71"/>
      <c r="J35" s="72"/>
    </row>
    <row r="36" spans="1:10" s="73" customFormat="1" ht="31.5">
      <c r="A36" s="102">
        <v>10</v>
      </c>
      <c r="B36" s="112" t="s">
        <v>69</v>
      </c>
      <c r="C36" s="114" t="s">
        <v>5</v>
      </c>
      <c r="D36" s="77">
        <v>3000</v>
      </c>
      <c r="E36" s="70"/>
      <c r="F36" s="74"/>
      <c r="G36" s="74"/>
      <c r="H36" s="57"/>
      <c r="I36" s="71"/>
      <c r="J36" s="72"/>
    </row>
    <row r="37" spans="1:10" s="73" customFormat="1" ht="31.5">
      <c r="A37" s="102">
        <v>11</v>
      </c>
      <c r="B37" s="112" t="s">
        <v>20</v>
      </c>
      <c r="C37" s="114" t="s">
        <v>5</v>
      </c>
      <c r="D37" s="77">
        <v>6000</v>
      </c>
      <c r="E37" s="70"/>
      <c r="F37" s="74"/>
      <c r="G37" s="74"/>
      <c r="H37" s="57"/>
      <c r="I37" s="71"/>
      <c r="J37" s="72"/>
    </row>
    <row r="38" spans="1:10" s="73" customFormat="1" ht="32.25" customHeight="1">
      <c r="A38" s="102">
        <v>12</v>
      </c>
      <c r="B38" s="112" t="s">
        <v>80</v>
      </c>
      <c r="C38" s="114" t="s">
        <v>5</v>
      </c>
      <c r="D38" s="77">
        <v>1200</v>
      </c>
      <c r="E38" s="70"/>
      <c r="F38" s="74"/>
      <c r="G38" s="74"/>
      <c r="H38" s="57"/>
      <c r="I38" s="71"/>
      <c r="J38" s="72"/>
    </row>
    <row r="39" spans="1:10" s="73" customFormat="1" ht="31.5">
      <c r="A39" s="102">
        <v>13</v>
      </c>
      <c r="B39" s="112" t="s">
        <v>21</v>
      </c>
      <c r="C39" s="114" t="s">
        <v>5</v>
      </c>
      <c r="D39" s="77">
        <v>6000</v>
      </c>
      <c r="E39" s="70"/>
      <c r="F39" s="74"/>
      <c r="G39" s="74"/>
      <c r="H39" s="57"/>
      <c r="I39" s="71"/>
      <c r="J39" s="72"/>
    </row>
    <row r="40" spans="1:10" s="73" customFormat="1" ht="15.75">
      <c r="A40" s="102">
        <v>14</v>
      </c>
      <c r="B40" s="112" t="s">
        <v>22</v>
      </c>
      <c r="C40" s="114" t="s">
        <v>7</v>
      </c>
      <c r="D40" s="77">
        <v>120</v>
      </c>
      <c r="E40" s="70"/>
      <c r="F40" s="74"/>
      <c r="G40" s="74"/>
      <c r="H40" s="57"/>
      <c r="I40" s="71"/>
      <c r="J40" s="72"/>
    </row>
    <row r="41" spans="1:10" s="73" customFormat="1" ht="31.5">
      <c r="A41" s="102">
        <v>15</v>
      </c>
      <c r="B41" s="112" t="s">
        <v>10</v>
      </c>
      <c r="C41" s="114" t="s">
        <v>7</v>
      </c>
      <c r="D41" s="77">
        <v>100</v>
      </c>
      <c r="E41" s="70"/>
      <c r="F41" s="74"/>
      <c r="G41" s="74"/>
      <c r="H41" s="57"/>
      <c r="I41" s="71"/>
      <c r="J41" s="72"/>
    </row>
    <row r="42" spans="1:10" s="73" customFormat="1" ht="15.75">
      <c r="A42" s="102">
        <v>16</v>
      </c>
      <c r="B42" s="112" t="s">
        <v>8</v>
      </c>
      <c r="C42" s="60" t="s">
        <v>7</v>
      </c>
      <c r="D42" s="60">
        <v>150</v>
      </c>
      <c r="E42" s="74"/>
      <c r="F42" s="74"/>
      <c r="G42" s="74"/>
      <c r="H42" s="57"/>
      <c r="I42" s="71"/>
      <c r="J42" s="72"/>
    </row>
    <row r="43" spans="1:10" s="73" customFormat="1" ht="15.75">
      <c r="A43" s="102">
        <v>17</v>
      </c>
      <c r="B43" s="112" t="s">
        <v>9</v>
      </c>
      <c r="C43" s="114" t="s">
        <v>7</v>
      </c>
      <c r="D43" s="77">
        <v>170</v>
      </c>
      <c r="E43" s="70"/>
      <c r="F43" s="74"/>
      <c r="G43" s="74"/>
      <c r="H43" s="57"/>
      <c r="I43" s="71"/>
      <c r="J43" s="72"/>
    </row>
    <row r="44" spans="1:10" s="73" customFormat="1" ht="15.75">
      <c r="A44" s="102">
        <v>18</v>
      </c>
      <c r="B44" s="112" t="s">
        <v>70</v>
      </c>
      <c r="C44" s="114" t="s">
        <v>50</v>
      </c>
      <c r="D44" s="77">
        <v>5</v>
      </c>
      <c r="E44" s="70"/>
      <c r="F44" s="74"/>
      <c r="G44" s="74"/>
      <c r="H44" s="57"/>
      <c r="I44" s="71"/>
      <c r="J44" s="72"/>
    </row>
    <row r="45" spans="1:10" s="73" customFormat="1" ht="15.75">
      <c r="A45" s="102">
        <v>19</v>
      </c>
      <c r="B45" s="112" t="s">
        <v>71</v>
      </c>
      <c r="C45" s="114" t="s">
        <v>50</v>
      </c>
      <c r="D45" s="77">
        <v>5</v>
      </c>
      <c r="E45" s="70"/>
      <c r="F45" s="74"/>
      <c r="G45" s="74"/>
      <c r="H45" s="57"/>
      <c r="I45" s="71"/>
      <c r="J45" s="72"/>
    </row>
    <row r="46" spans="1:10" s="73" customFormat="1" ht="15.75">
      <c r="A46" s="102">
        <v>20</v>
      </c>
      <c r="B46" s="112" t="s">
        <v>17</v>
      </c>
      <c r="C46" s="60" t="s">
        <v>7</v>
      </c>
      <c r="D46" s="60">
        <v>150</v>
      </c>
      <c r="E46" s="74"/>
      <c r="F46" s="74"/>
      <c r="G46" s="74"/>
      <c r="H46" s="57"/>
      <c r="I46" s="71"/>
      <c r="J46" s="72"/>
    </row>
    <row r="47" spans="1:10" s="73" customFormat="1" ht="47.25">
      <c r="A47" s="102">
        <v>21</v>
      </c>
      <c r="B47" s="127" t="s">
        <v>72</v>
      </c>
      <c r="C47" s="60" t="s">
        <v>7</v>
      </c>
      <c r="D47" s="60">
        <v>5</v>
      </c>
      <c r="E47" s="74"/>
      <c r="F47" s="74"/>
      <c r="G47" s="74"/>
      <c r="H47" s="85"/>
      <c r="I47" s="71"/>
      <c r="J47" s="72"/>
    </row>
    <row r="48" spans="1:10" s="51" customFormat="1" ht="15.75">
      <c r="A48" s="102">
        <v>22</v>
      </c>
      <c r="B48" s="112" t="s">
        <v>28</v>
      </c>
      <c r="C48" s="114" t="s">
        <v>5</v>
      </c>
      <c r="D48" s="77">
        <v>10</v>
      </c>
      <c r="E48" s="70"/>
      <c r="F48" s="70"/>
      <c r="G48" s="78"/>
      <c r="H48" s="56"/>
    </row>
    <row r="49" spans="1:10" s="51" customFormat="1" ht="15.75">
      <c r="A49" s="102">
        <v>23</v>
      </c>
      <c r="B49" s="112" t="s">
        <v>29</v>
      </c>
      <c r="C49" s="114" t="s">
        <v>5</v>
      </c>
      <c r="D49" s="77">
        <v>10</v>
      </c>
      <c r="E49" s="70"/>
      <c r="F49" s="70"/>
      <c r="G49" s="78"/>
      <c r="H49" s="56"/>
    </row>
    <row r="50" spans="1:10" s="51" customFormat="1" ht="15.75">
      <c r="A50" s="102">
        <v>24</v>
      </c>
      <c r="B50" s="112" t="s">
        <v>11</v>
      </c>
      <c r="C50" s="114" t="s">
        <v>5</v>
      </c>
      <c r="D50" s="77">
        <v>100</v>
      </c>
      <c r="E50" s="70"/>
      <c r="F50" s="70"/>
      <c r="G50" s="78"/>
      <c r="H50" s="56"/>
    </row>
    <row r="51" spans="1:10" s="51" customFormat="1" ht="20.25" customHeight="1">
      <c r="A51" s="102">
        <v>25</v>
      </c>
      <c r="B51" s="112" t="s">
        <v>51</v>
      </c>
      <c r="C51" s="114" t="s">
        <v>5</v>
      </c>
      <c r="D51" s="77">
        <v>200</v>
      </c>
      <c r="E51" s="70"/>
      <c r="F51" s="70"/>
      <c r="G51" s="78"/>
      <c r="H51" s="56"/>
    </row>
    <row r="52" spans="1:10" s="51" customFormat="1" ht="20.25" customHeight="1">
      <c r="A52" s="102">
        <v>26</v>
      </c>
      <c r="B52" s="112" t="s">
        <v>73</v>
      </c>
      <c r="C52" s="114" t="s">
        <v>5</v>
      </c>
      <c r="D52" s="77">
        <v>30</v>
      </c>
      <c r="E52" s="70"/>
      <c r="F52" s="70"/>
      <c r="G52" s="78"/>
      <c r="H52" s="56"/>
    </row>
    <row r="53" spans="1:10" s="51" customFormat="1" ht="15.75">
      <c r="A53" s="102">
        <v>27</v>
      </c>
      <c r="B53" s="112" t="s">
        <v>63</v>
      </c>
      <c r="C53" s="114" t="s">
        <v>5</v>
      </c>
      <c r="D53" s="77">
        <v>30</v>
      </c>
      <c r="E53" s="70"/>
      <c r="F53" s="70"/>
      <c r="G53" s="78"/>
      <c r="H53" s="56"/>
    </row>
    <row r="54" spans="1:10" s="51" customFormat="1" ht="15.75">
      <c r="A54" s="102">
        <v>28</v>
      </c>
      <c r="B54" s="112" t="s">
        <v>23</v>
      </c>
      <c r="C54" s="114" t="s">
        <v>5</v>
      </c>
      <c r="D54" s="77">
        <v>60</v>
      </c>
      <c r="E54" s="70"/>
      <c r="F54" s="70"/>
      <c r="G54" s="78"/>
      <c r="H54" s="56"/>
    </row>
    <row r="55" spans="1:10" s="51" customFormat="1" ht="15.75">
      <c r="A55" s="102">
        <v>29</v>
      </c>
      <c r="B55" s="112" t="s">
        <v>12</v>
      </c>
      <c r="C55" s="114" t="s">
        <v>5</v>
      </c>
      <c r="D55" s="77">
        <v>100</v>
      </c>
      <c r="E55" s="70"/>
      <c r="F55" s="70"/>
      <c r="G55" s="78"/>
      <c r="H55" s="56"/>
    </row>
    <row r="56" spans="1:10" s="51" customFormat="1" ht="15.75">
      <c r="A56" s="102">
        <v>30</v>
      </c>
      <c r="B56" s="112" t="s">
        <v>24</v>
      </c>
      <c r="C56" s="114" t="s">
        <v>5</v>
      </c>
      <c r="D56" s="77">
        <v>100</v>
      </c>
      <c r="E56" s="70"/>
      <c r="F56" s="70"/>
      <c r="G56" s="78"/>
      <c r="H56" s="56"/>
    </row>
    <row r="57" spans="1:10" s="51" customFormat="1" ht="31.5">
      <c r="A57" s="102">
        <v>31</v>
      </c>
      <c r="B57" s="112" t="s">
        <v>64</v>
      </c>
      <c r="C57" s="114" t="s">
        <v>5</v>
      </c>
      <c r="D57" s="77">
        <v>400</v>
      </c>
      <c r="E57" s="70"/>
      <c r="F57" s="70"/>
      <c r="G57" s="78"/>
      <c r="H57" s="56"/>
    </row>
    <row r="58" spans="1:10" s="51" customFormat="1" ht="31.5">
      <c r="A58" s="102">
        <v>32</v>
      </c>
      <c r="B58" s="112" t="s">
        <v>65</v>
      </c>
      <c r="C58" s="114" t="s">
        <v>5</v>
      </c>
      <c r="D58" s="77">
        <v>300</v>
      </c>
      <c r="E58" s="70"/>
      <c r="F58" s="70"/>
      <c r="G58" s="78"/>
      <c r="H58" s="75"/>
    </row>
    <row r="59" spans="1:10" s="51" customFormat="1" ht="31.5">
      <c r="A59" s="102">
        <v>33</v>
      </c>
      <c r="B59" s="112" t="s">
        <v>66</v>
      </c>
      <c r="C59" s="114" t="s">
        <v>5</v>
      </c>
      <c r="D59" s="77">
        <v>150</v>
      </c>
      <c r="E59" s="70"/>
      <c r="F59" s="70"/>
      <c r="G59" s="78"/>
      <c r="H59" s="95"/>
    </row>
    <row r="60" spans="1:10" s="51" customFormat="1" ht="16.5" thickBot="1">
      <c r="A60" s="102">
        <v>34</v>
      </c>
      <c r="B60" s="112" t="s">
        <v>25</v>
      </c>
      <c r="C60" s="60" t="s">
        <v>5</v>
      </c>
      <c r="D60" s="60">
        <v>100</v>
      </c>
      <c r="E60" s="74"/>
      <c r="F60" s="70"/>
      <c r="G60" s="78"/>
      <c r="H60" s="85"/>
    </row>
    <row r="61" spans="1:10" s="25" customFormat="1" ht="24" customHeight="1" thickBot="1">
      <c r="A61" s="129" t="s">
        <v>94</v>
      </c>
      <c r="B61" s="130"/>
      <c r="C61" s="130"/>
      <c r="D61" s="130"/>
      <c r="E61" s="136"/>
      <c r="F61" s="109"/>
      <c r="G61" s="126"/>
      <c r="H61" s="6"/>
      <c r="I61" s="9" t="e">
        <f>SUM(#REF!-H61)</f>
        <v>#REF!</v>
      </c>
      <c r="J61" s="11">
        <f>SUM(H61/3.8771)</f>
        <v>0</v>
      </c>
    </row>
    <row r="62" spans="1:10">
      <c r="F62" s="50"/>
    </row>
  </sheetData>
  <mergeCells count="2">
    <mergeCell ref="A5:H5"/>
    <mergeCell ref="A61:E61"/>
  </mergeCells>
  <phoneticPr fontId="1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Pakiet 1.Kuch.- chłodz.</vt:lpstr>
      <vt:lpstr>Pakiet 2.Kuch.-drobny,wyposaż </vt:lpstr>
      <vt:lpstr>Pakiet 3.Kuch.-jednoraz.zastaw.</vt:lpstr>
      <vt:lpstr>'Pakiet 2.Kuch.-drobny,wyposaż '!Obszar_wydruku</vt:lpstr>
      <vt:lpstr>'Pakiet 3.Kuch.-jednoraz.zastaw.'!Obszar_wydruku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2014-12-05T07:34:22Z</cp:lastPrinted>
  <dcterms:created xsi:type="dcterms:W3CDTF">1997-02-26T13:46:56Z</dcterms:created>
  <dcterms:modified xsi:type="dcterms:W3CDTF">2015-01-07T09:28:40Z</dcterms:modified>
</cp:coreProperties>
</file>